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40" windowHeight="8805"/>
  </bookViews>
  <sheets>
    <sheet name="Sheet1" sheetId="1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O24" i="1"/>
  <c r="BN24"/>
  <c r="BO7" l="1"/>
  <c r="BO8"/>
  <c r="BO9"/>
  <c r="BO10"/>
  <c r="BO11"/>
  <c r="BO12"/>
  <c r="BO13"/>
  <c r="BO14"/>
  <c r="BO15"/>
  <c r="BO16"/>
  <c r="BO17"/>
  <c r="BO18"/>
  <c r="BO19"/>
  <c r="BO20"/>
  <c r="BO21"/>
  <c r="BO22"/>
  <c r="BO23"/>
  <c r="BN7"/>
  <c r="BN8"/>
  <c r="BN9"/>
  <c r="BN10"/>
  <c r="BN11"/>
  <c r="BN12"/>
  <c r="BN13"/>
  <c r="BN14"/>
  <c r="BN15"/>
  <c r="BN16"/>
  <c r="BN17"/>
  <c r="BN18"/>
  <c r="BN19"/>
  <c r="BN20"/>
  <c r="BN21"/>
  <c r="BN22"/>
  <c r="BN23"/>
  <c r="AC6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C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P206"/>
  <c r="AQ206"/>
  <c r="AU206"/>
  <c r="AV206"/>
  <c r="AW206"/>
  <c r="AX206"/>
  <c r="AY206"/>
  <c r="AZ206"/>
  <c r="BA206"/>
  <c r="BC206"/>
  <c r="BD206"/>
  <c r="BE206"/>
  <c r="AP207"/>
  <c r="AQ207"/>
  <c r="AU207"/>
  <c r="AV207"/>
  <c r="AW207"/>
  <c r="AX207"/>
  <c r="AY207"/>
  <c r="AZ207"/>
  <c r="BA207"/>
  <c r="BC207"/>
  <c r="BD207"/>
  <c r="BE207"/>
  <c r="AP208"/>
  <c r="AQ208"/>
  <c r="AU208"/>
  <c r="AV208"/>
  <c r="AW208"/>
  <c r="AX208"/>
  <c r="AY208"/>
  <c r="AZ208"/>
  <c r="BA208"/>
  <c r="BC208"/>
  <c r="BD208"/>
  <c r="BE208"/>
  <c r="AP209"/>
  <c r="AQ209"/>
  <c r="AU209"/>
  <c r="AV209"/>
  <c r="AW209"/>
  <c r="AX209"/>
  <c r="AY209"/>
  <c r="AZ209"/>
  <c r="BA209"/>
  <c r="BC209"/>
  <c r="BD209"/>
  <c r="BE209"/>
  <c r="AP210"/>
  <c r="AQ210"/>
  <c r="AU210"/>
  <c r="AV210"/>
  <c r="AW210"/>
  <c r="AX210"/>
  <c r="AY210"/>
  <c r="AZ210"/>
  <c r="BA210"/>
  <c r="BC210"/>
  <c r="BD210"/>
  <c r="BE210"/>
  <c r="AP211"/>
  <c r="AQ211"/>
  <c r="AU211"/>
  <c r="AV211"/>
  <c r="AW211"/>
  <c r="AX211"/>
  <c r="AY211"/>
  <c r="AZ211"/>
  <c r="BA211"/>
  <c r="BC211"/>
  <c r="BD211"/>
  <c r="BE211"/>
  <c r="AP212"/>
  <c r="AQ212"/>
  <c r="AU212"/>
  <c r="AV212"/>
  <c r="AW212"/>
  <c r="AX212"/>
  <c r="AY212"/>
  <c r="AZ212"/>
  <c r="BA212"/>
  <c r="BC212"/>
  <c r="BD212"/>
  <c r="BE212"/>
  <c r="AP213"/>
  <c r="AQ213"/>
  <c r="AU213"/>
  <c r="AV213"/>
  <c r="AW213"/>
  <c r="AX213"/>
  <c r="AY213"/>
  <c r="AZ213"/>
  <c r="BA213"/>
  <c r="BC213"/>
  <c r="BD213"/>
  <c r="BE213"/>
  <c r="AP214"/>
  <c r="AQ214"/>
  <c r="AU214"/>
  <c r="AV214"/>
  <c r="AW214"/>
  <c r="AX214"/>
  <c r="AY214"/>
  <c r="AZ214"/>
  <c r="BA214"/>
  <c r="BC214"/>
  <c r="BD214"/>
  <c r="BE214"/>
  <c r="AP215"/>
  <c r="AQ215"/>
  <c r="AU215"/>
  <c r="AV215"/>
  <c r="AW215"/>
  <c r="AX215"/>
  <c r="AY215"/>
  <c r="AZ215"/>
  <c r="BA215"/>
  <c r="BC215"/>
  <c r="BD215"/>
  <c r="BE215"/>
  <c r="AP216"/>
  <c r="AQ216"/>
  <c r="AU216"/>
  <c r="AV216"/>
  <c r="AW216"/>
  <c r="AX216"/>
  <c r="AY216"/>
  <c r="AZ216"/>
  <c r="BA216"/>
  <c r="BC216"/>
  <c r="BD216"/>
  <c r="BE216"/>
  <c r="AP217"/>
  <c r="AQ217"/>
  <c r="AU217"/>
  <c r="AV217"/>
  <c r="AW217"/>
  <c r="AX217"/>
  <c r="AY217"/>
  <c r="AZ217"/>
  <c r="BA217"/>
  <c r="BC217"/>
  <c r="BD217"/>
  <c r="BE217"/>
  <c r="AP218"/>
  <c r="AQ218"/>
  <c r="AU218"/>
  <c r="AV218"/>
  <c r="AW218"/>
  <c r="AX218"/>
  <c r="AY218"/>
  <c r="AZ218"/>
  <c r="BA218"/>
  <c r="BC218"/>
  <c r="BD218"/>
  <c r="BE218"/>
  <c r="AP219"/>
  <c r="AQ219"/>
  <c r="AU219"/>
  <c r="AV219"/>
  <c r="AW219"/>
  <c r="AX219"/>
  <c r="AY219"/>
  <c r="AZ219"/>
  <c r="BA219"/>
  <c r="BC219"/>
  <c r="BD219"/>
  <c r="BE219"/>
  <c r="AP220"/>
  <c r="AQ220"/>
  <c r="AU220"/>
  <c r="AV220"/>
  <c r="AW220"/>
  <c r="AX220"/>
  <c r="AY220"/>
  <c r="AZ220"/>
  <c r="BA220"/>
  <c r="BC220"/>
  <c r="BD220"/>
  <c r="BE220"/>
  <c r="AP221"/>
  <c r="AQ221"/>
  <c r="AU221"/>
  <c r="AV221"/>
  <c r="AW221"/>
  <c r="AX221"/>
  <c r="AY221"/>
  <c r="AZ221"/>
  <c r="BA221"/>
  <c r="BC221"/>
  <c r="BD221"/>
  <c r="BE221"/>
  <c r="AP222"/>
  <c r="AQ222"/>
  <c r="AU222"/>
  <c r="AV222"/>
  <c r="AW222"/>
  <c r="AX222"/>
  <c r="AY222"/>
  <c r="AZ222"/>
  <c r="BA222"/>
  <c r="BC222"/>
  <c r="BD222"/>
  <c r="BE222"/>
  <c r="AP223"/>
  <c r="AQ223"/>
  <c r="AU223"/>
  <c r="AV223"/>
  <c r="AW223"/>
  <c r="AX223"/>
  <c r="AY223"/>
  <c r="AZ223"/>
  <c r="BA223"/>
  <c r="BC223"/>
  <c r="BD223"/>
  <c r="BE223"/>
  <c r="AP224"/>
  <c r="AQ224"/>
  <c r="AU224"/>
  <c r="AV224"/>
  <c r="AW224"/>
  <c r="AX224"/>
  <c r="AY224"/>
  <c r="AZ224"/>
  <c r="BA224"/>
  <c r="BC224"/>
  <c r="BD224"/>
  <c r="BE224"/>
  <c r="AO207"/>
  <c r="AO208"/>
  <c r="AO209"/>
  <c r="AO210"/>
  <c r="AO211"/>
  <c r="AO212"/>
  <c r="AO213"/>
  <c r="AO214"/>
  <c r="AO215"/>
  <c r="AO216"/>
  <c r="AO217"/>
  <c r="AO218"/>
  <c r="AO219"/>
  <c r="AO220"/>
  <c r="AO221"/>
  <c r="AO222"/>
  <c r="AO223"/>
  <c r="AO224"/>
  <c r="E206"/>
  <c r="F206"/>
  <c r="I206"/>
  <c r="J206"/>
  <c r="K206"/>
  <c r="L206"/>
  <c r="M206"/>
  <c r="N206"/>
  <c r="O206"/>
  <c r="P206"/>
  <c r="R206"/>
  <c r="S206"/>
  <c r="T206"/>
  <c r="E207"/>
  <c r="F207"/>
  <c r="I207"/>
  <c r="J207"/>
  <c r="K207"/>
  <c r="L207"/>
  <c r="M207"/>
  <c r="N207"/>
  <c r="O207"/>
  <c r="P207"/>
  <c r="R207"/>
  <c r="S207"/>
  <c r="T207"/>
  <c r="E208"/>
  <c r="F208"/>
  <c r="I208"/>
  <c r="J208"/>
  <c r="K208"/>
  <c r="L208"/>
  <c r="M208"/>
  <c r="N208"/>
  <c r="O208"/>
  <c r="P208"/>
  <c r="R208"/>
  <c r="S208"/>
  <c r="T208"/>
  <c r="E209"/>
  <c r="F209"/>
  <c r="I209"/>
  <c r="J209"/>
  <c r="K209"/>
  <c r="L209"/>
  <c r="M209"/>
  <c r="N209"/>
  <c r="O209"/>
  <c r="P209"/>
  <c r="R209"/>
  <c r="S209"/>
  <c r="T209"/>
  <c r="E210"/>
  <c r="F210"/>
  <c r="I210"/>
  <c r="J210"/>
  <c r="K210"/>
  <c r="L210"/>
  <c r="M210"/>
  <c r="N210"/>
  <c r="O210"/>
  <c r="P210"/>
  <c r="R210"/>
  <c r="S210"/>
  <c r="T210"/>
  <c r="E211"/>
  <c r="F211"/>
  <c r="I211"/>
  <c r="J211"/>
  <c r="K211"/>
  <c r="L211"/>
  <c r="M211"/>
  <c r="N211"/>
  <c r="O211"/>
  <c r="P211"/>
  <c r="R211"/>
  <c r="S211"/>
  <c r="T211"/>
  <c r="E212"/>
  <c r="F212"/>
  <c r="I212"/>
  <c r="J212"/>
  <c r="K212"/>
  <c r="L212"/>
  <c r="M212"/>
  <c r="N212"/>
  <c r="O212"/>
  <c r="P212"/>
  <c r="R212"/>
  <c r="S212"/>
  <c r="T212"/>
  <c r="E213"/>
  <c r="F213"/>
  <c r="I213"/>
  <c r="J213"/>
  <c r="K213"/>
  <c r="L213"/>
  <c r="M213"/>
  <c r="N213"/>
  <c r="O213"/>
  <c r="P213"/>
  <c r="R213"/>
  <c r="S213"/>
  <c r="T213"/>
  <c r="E214"/>
  <c r="F214"/>
  <c r="I214"/>
  <c r="J214"/>
  <c r="K214"/>
  <c r="L214"/>
  <c r="M214"/>
  <c r="N214"/>
  <c r="O214"/>
  <c r="P214"/>
  <c r="R214"/>
  <c r="S214"/>
  <c r="T214"/>
  <c r="E215"/>
  <c r="F215"/>
  <c r="I215"/>
  <c r="J215"/>
  <c r="K215"/>
  <c r="L215"/>
  <c r="M215"/>
  <c r="N215"/>
  <c r="O215"/>
  <c r="P215"/>
  <c r="R215"/>
  <c r="S215"/>
  <c r="T215"/>
  <c r="E216"/>
  <c r="F216"/>
  <c r="I216"/>
  <c r="J216"/>
  <c r="K216"/>
  <c r="L216"/>
  <c r="M216"/>
  <c r="N216"/>
  <c r="O216"/>
  <c r="P216"/>
  <c r="R216"/>
  <c r="S216"/>
  <c r="T216"/>
  <c r="E217"/>
  <c r="F217"/>
  <c r="I217"/>
  <c r="J217"/>
  <c r="K217"/>
  <c r="L217"/>
  <c r="M217"/>
  <c r="N217"/>
  <c r="O217"/>
  <c r="P217"/>
  <c r="R217"/>
  <c r="S217"/>
  <c r="T217"/>
  <c r="E218"/>
  <c r="F218"/>
  <c r="I218"/>
  <c r="J218"/>
  <c r="K218"/>
  <c r="L218"/>
  <c r="M218"/>
  <c r="N218"/>
  <c r="O218"/>
  <c r="P218"/>
  <c r="R218"/>
  <c r="S218"/>
  <c r="T218"/>
  <c r="E219"/>
  <c r="F219"/>
  <c r="I219"/>
  <c r="J219"/>
  <c r="K219"/>
  <c r="L219"/>
  <c r="M219"/>
  <c r="N219"/>
  <c r="O219"/>
  <c r="P219"/>
  <c r="R219"/>
  <c r="S219"/>
  <c r="T219"/>
  <c r="E220"/>
  <c r="F220"/>
  <c r="I220"/>
  <c r="J220"/>
  <c r="K220"/>
  <c r="L220"/>
  <c r="M220"/>
  <c r="N220"/>
  <c r="O220"/>
  <c r="P220"/>
  <c r="R220"/>
  <c r="S220"/>
  <c r="T220"/>
  <c r="E221"/>
  <c r="F221"/>
  <c r="I221"/>
  <c r="J221"/>
  <c r="K221"/>
  <c r="L221"/>
  <c r="M221"/>
  <c r="N221"/>
  <c r="O221"/>
  <c r="P221"/>
  <c r="R221"/>
  <c r="S221"/>
  <c r="T221"/>
  <c r="E222"/>
  <c r="F222"/>
  <c r="I222"/>
  <c r="J222"/>
  <c r="K222"/>
  <c r="L222"/>
  <c r="M222"/>
  <c r="N222"/>
  <c r="O222"/>
  <c r="P222"/>
  <c r="R222"/>
  <c r="S222"/>
  <c r="T222"/>
  <c r="E223"/>
  <c r="F223"/>
  <c r="I223"/>
  <c r="J223"/>
  <c r="K223"/>
  <c r="L223"/>
  <c r="M223"/>
  <c r="N223"/>
  <c r="O223"/>
  <c r="P223"/>
  <c r="R223"/>
  <c r="S223"/>
  <c r="T223"/>
  <c r="E224"/>
  <c r="F224"/>
  <c r="I224"/>
  <c r="J224"/>
  <c r="K224"/>
  <c r="L224"/>
  <c r="M224"/>
  <c r="N224"/>
  <c r="O224"/>
  <c r="P224"/>
  <c r="R224"/>
  <c r="S224"/>
  <c r="T224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E116"/>
  <c r="F116"/>
  <c r="I116"/>
  <c r="J116"/>
  <c r="K116"/>
  <c r="L116"/>
  <c r="M116"/>
  <c r="N116"/>
  <c r="O116"/>
  <c r="P116"/>
  <c r="R116"/>
  <c r="S116"/>
  <c r="T116"/>
  <c r="E117"/>
  <c r="F117"/>
  <c r="I117"/>
  <c r="J117"/>
  <c r="K117"/>
  <c r="L117"/>
  <c r="M117"/>
  <c r="N117"/>
  <c r="O117"/>
  <c r="P117"/>
  <c r="R117"/>
  <c r="S117"/>
  <c r="T117"/>
  <c r="E118"/>
  <c r="F118"/>
  <c r="I118"/>
  <c r="J118"/>
  <c r="K118"/>
  <c r="L118"/>
  <c r="M118"/>
  <c r="N118"/>
  <c r="O118"/>
  <c r="P118"/>
  <c r="R118"/>
  <c r="S118"/>
  <c r="T118"/>
  <c r="E119"/>
  <c r="F119"/>
  <c r="I119"/>
  <c r="J119"/>
  <c r="K119"/>
  <c r="L119"/>
  <c r="M119"/>
  <c r="N119"/>
  <c r="O119"/>
  <c r="P119"/>
  <c r="R119"/>
  <c r="S119"/>
  <c r="T119"/>
  <c r="E120"/>
  <c r="F120"/>
  <c r="I120"/>
  <c r="J120"/>
  <c r="K120"/>
  <c r="L120"/>
  <c r="M120"/>
  <c r="N120"/>
  <c r="O120"/>
  <c r="P120"/>
  <c r="R120"/>
  <c r="S120"/>
  <c r="T120"/>
  <c r="E121"/>
  <c r="F121"/>
  <c r="I121"/>
  <c r="J121"/>
  <c r="K121"/>
  <c r="L121"/>
  <c r="M121"/>
  <c r="N121"/>
  <c r="O121"/>
  <c r="P121"/>
  <c r="R121"/>
  <c r="S121"/>
  <c r="T121"/>
  <c r="E122"/>
  <c r="F122"/>
  <c r="I122"/>
  <c r="J122"/>
  <c r="K122"/>
  <c r="L122"/>
  <c r="M122"/>
  <c r="N122"/>
  <c r="O122"/>
  <c r="P122"/>
  <c r="R122"/>
  <c r="S122"/>
  <c r="T122"/>
  <c r="E123"/>
  <c r="F123"/>
  <c r="I123"/>
  <c r="J123"/>
  <c r="K123"/>
  <c r="L123"/>
  <c r="M123"/>
  <c r="N123"/>
  <c r="O123"/>
  <c r="P123"/>
  <c r="R123"/>
  <c r="S123"/>
  <c r="T123"/>
  <c r="E124"/>
  <c r="F124"/>
  <c r="I124"/>
  <c r="J124"/>
  <c r="K124"/>
  <c r="L124"/>
  <c r="M124"/>
  <c r="N124"/>
  <c r="O124"/>
  <c r="P124"/>
  <c r="R124"/>
  <c r="S124"/>
  <c r="T124"/>
  <c r="E125"/>
  <c r="F125"/>
  <c r="I125"/>
  <c r="J125"/>
  <c r="K125"/>
  <c r="L125"/>
  <c r="M125"/>
  <c r="N125"/>
  <c r="O125"/>
  <c r="P125"/>
  <c r="R125"/>
  <c r="S125"/>
  <c r="T125"/>
  <c r="E126"/>
  <c r="F126"/>
  <c r="I126"/>
  <c r="J126"/>
  <c r="K126"/>
  <c r="L126"/>
  <c r="M126"/>
  <c r="N126"/>
  <c r="O126"/>
  <c r="P126"/>
  <c r="R126"/>
  <c r="S126"/>
  <c r="T126"/>
  <c r="E127"/>
  <c r="F127"/>
  <c r="I127"/>
  <c r="J127"/>
  <c r="K127"/>
  <c r="L127"/>
  <c r="M127"/>
  <c r="N127"/>
  <c r="O127"/>
  <c r="P127"/>
  <c r="R127"/>
  <c r="S127"/>
  <c r="T127"/>
  <c r="E128"/>
  <c r="F128"/>
  <c r="I128"/>
  <c r="J128"/>
  <c r="K128"/>
  <c r="L128"/>
  <c r="M128"/>
  <c r="N128"/>
  <c r="O128"/>
  <c r="P128"/>
  <c r="R128"/>
  <c r="S128"/>
  <c r="T128"/>
  <c r="E129"/>
  <c r="F129"/>
  <c r="I129"/>
  <c r="J129"/>
  <c r="K129"/>
  <c r="L129"/>
  <c r="M129"/>
  <c r="N129"/>
  <c r="O129"/>
  <c r="P129"/>
  <c r="R129"/>
  <c r="S129"/>
  <c r="T129"/>
  <c r="E130"/>
  <c r="F130"/>
  <c r="I130"/>
  <c r="J130"/>
  <c r="K130"/>
  <c r="L130"/>
  <c r="M130"/>
  <c r="N130"/>
  <c r="O130"/>
  <c r="P130"/>
  <c r="R130"/>
  <c r="S130"/>
  <c r="T130"/>
  <c r="E131"/>
  <c r="F131"/>
  <c r="I131"/>
  <c r="J131"/>
  <c r="K131"/>
  <c r="L131"/>
  <c r="M131"/>
  <c r="N131"/>
  <c r="O131"/>
  <c r="P131"/>
  <c r="R131"/>
  <c r="S131"/>
  <c r="T131"/>
  <c r="E132"/>
  <c r="F132"/>
  <c r="I132"/>
  <c r="J132"/>
  <c r="K132"/>
  <c r="L132"/>
  <c r="M132"/>
  <c r="N132"/>
  <c r="O132"/>
  <c r="P132"/>
  <c r="R132"/>
  <c r="S132"/>
  <c r="T132"/>
  <c r="E133"/>
  <c r="F133"/>
  <c r="I133"/>
  <c r="J133"/>
  <c r="K133"/>
  <c r="L133"/>
  <c r="M133"/>
  <c r="N133"/>
  <c r="O133"/>
  <c r="P133"/>
  <c r="R133"/>
  <c r="S133"/>
  <c r="T133"/>
  <c r="E134"/>
  <c r="F134"/>
  <c r="I134"/>
  <c r="J134"/>
  <c r="K134"/>
  <c r="L134"/>
  <c r="M134"/>
  <c r="N134"/>
  <c r="O134"/>
  <c r="P134"/>
  <c r="R134"/>
  <c r="S134"/>
  <c r="T134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16"/>
  <c r="BO6" l="1"/>
  <c r="BN6"/>
  <c r="BN1" l="1"/>
  <c r="AC1"/>
  <c r="BQ5" l="1"/>
  <c r="BR5" s="1"/>
  <c r="BS5" s="1"/>
  <c r="BQ6"/>
  <c r="BR6" s="1"/>
  <c r="BS6" s="1"/>
  <c r="AX134"/>
  <c r="AX133"/>
  <c r="AX132"/>
  <c r="AX131"/>
  <c r="AX130"/>
  <c r="AX129"/>
  <c r="AX128"/>
  <c r="AX126"/>
  <c r="AX125"/>
  <c r="AX124"/>
  <c r="AX123"/>
  <c r="AX122"/>
  <c r="AX121"/>
  <c r="AX120"/>
  <c r="AX119"/>
  <c r="AX118"/>
  <c r="AX116"/>
  <c r="AW116"/>
  <c r="BE118"/>
  <c r="BA121"/>
  <c r="AW124"/>
  <c r="BC127"/>
  <c r="AY130"/>
  <c r="AQ133"/>
  <c r="AO127"/>
  <c r="BB117"/>
  <c r="BB121"/>
  <c r="BC125"/>
  <c r="AZ128"/>
  <c r="AV131"/>
  <c r="BD133"/>
  <c r="AQ117"/>
  <c r="AY124"/>
  <c r="AW129"/>
  <c r="BE133"/>
  <c r="BA127"/>
  <c r="BD118"/>
  <c r="AW126"/>
  <c r="BC117"/>
  <c r="AQ121"/>
  <c r="AZ126"/>
  <c r="AW133"/>
  <c r="BD124"/>
  <c r="AV116"/>
  <c r="BB129"/>
  <c r="BD117"/>
  <c r="AZ120"/>
  <c r="AV123"/>
  <c r="BE125"/>
  <c r="AP130"/>
  <c r="AP134"/>
  <c r="AQ118"/>
  <c r="AW132"/>
  <c r="AW117"/>
  <c r="BE119"/>
  <c r="BA122"/>
  <c r="AP126"/>
  <c r="BC128"/>
  <c r="AY131"/>
  <c r="AQ134"/>
  <c r="AQ122"/>
  <c r="AZ121"/>
  <c r="AP118"/>
  <c r="AZ127"/>
  <c r="AV130"/>
  <c r="BD134"/>
  <c r="AQ116"/>
  <c r="BA133"/>
  <c r="AZ119"/>
  <c r="AX127"/>
  <c r="AX117"/>
  <c r="BE116"/>
  <c r="BA119"/>
  <c r="AW122"/>
  <c r="AP125"/>
  <c r="AY128"/>
  <c r="AQ131"/>
  <c r="BC133"/>
  <c r="BA129"/>
  <c r="AP119"/>
  <c r="AP123"/>
  <c r="AY126"/>
  <c r="AV129"/>
  <c r="BD131"/>
  <c r="AZ134"/>
  <c r="BB122"/>
  <c r="AQ126"/>
  <c r="BD130"/>
  <c r="AZ133"/>
  <c r="AO124"/>
  <c r="BD116"/>
  <c r="BD122"/>
  <c r="BA117"/>
  <c r="AW120"/>
  <c r="BE122"/>
  <c r="BB125"/>
  <c r="AQ129"/>
  <c r="BC131"/>
  <c r="AY134"/>
  <c r="AO125"/>
  <c r="BB119"/>
  <c r="BB123"/>
  <c r="AV127"/>
  <c r="BD129"/>
  <c r="AZ132"/>
  <c r="AO120"/>
  <c r="BC121"/>
  <c r="AW127"/>
  <c r="BE131"/>
  <c r="BC116"/>
  <c r="AW134"/>
  <c r="AZ123"/>
  <c r="AO134"/>
  <c r="AQ119"/>
  <c r="BC123"/>
  <c r="BE129"/>
  <c r="AO129"/>
  <c r="BE132"/>
  <c r="AV124"/>
  <c r="AZ116"/>
  <c r="AV119"/>
  <c r="BD121"/>
  <c r="AZ124"/>
  <c r="AP128"/>
  <c r="AP132"/>
  <c r="AO122"/>
  <c r="AY123"/>
  <c r="AV122"/>
  <c r="BA118"/>
  <c r="AW121"/>
  <c r="BE123"/>
  <c r="AY127"/>
  <c r="AQ130"/>
  <c r="BC132"/>
  <c r="AY117"/>
  <c r="AW130"/>
  <c r="AP116"/>
  <c r="AP120"/>
  <c r="BD128"/>
  <c r="AW128"/>
  <c r="AP129"/>
  <c r="AY121"/>
  <c r="AV118"/>
  <c r="AO118"/>
  <c r="AO123"/>
  <c r="AP124"/>
  <c r="AZ131"/>
  <c r="AV134"/>
  <c r="AW118"/>
  <c r="BE120"/>
  <c r="BA123"/>
  <c r="AQ127"/>
  <c r="BC129"/>
  <c r="AY132"/>
  <c r="AO119"/>
  <c r="AP117"/>
  <c r="AP121"/>
  <c r="AQ125"/>
  <c r="BD127"/>
  <c r="AZ130"/>
  <c r="AV133"/>
  <c r="AO128"/>
  <c r="AQ123"/>
  <c r="BA128"/>
  <c r="BA132"/>
  <c r="AQ124"/>
  <c r="AZ117"/>
  <c r="BE124"/>
  <c r="AY116"/>
  <c r="AY120"/>
  <c r="AV125"/>
  <c r="AW131"/>
  <c r="BC118"/>
  <c r="AO133"/>
  <c r="BB127"/>
  <c r="AV117"/>
  <c r="BD119"/>
  <c r="AZ122"/>
  <c r="AW125"/>
  <c r="BB128"/>
  <c r="BB132"/>
  <c r="AO130"/>
  <c r="BE126"/>
  <c r="BA116"/>
  <c r="AW119"/>
  <c r="BE121"/>
  <c r="BB124"/>
  <c r="AQ128"/>
  <c r="BC130"/>
  <c r="AY133"/>
  <c r="AQ120"/>
  <c r="BE134"/>
  <c r="BB116"/>
  <c r="BD126"/>
  <c r="AZ129"/>
  <c r="AO132"/>
  <c r="BA131"/>
  <c r="BA125"/>
  <c r="BD125"/>
  <c r="AV120"/>
  <c r="BE127"/>
  <c r="AO126"/>
  <c r="BA126"/>
  <c r="BC120"/>
  <c r="BC134"/>
  <c r="BC124"/>
  <c r="BB133"/>
  <c r="BA120"/>
  <c r="AO131"/>
  <c r="BB131"/>
  <c r="AY125"/>
  <c r="AY119"/>
  <c r="BD132"/>
  <c r="BC122"/>
  <c r="AO117"/>
  <c r="AY118"/>
  <c r="AP127"/>
  <c r="AV132"/>
  <c r="BE128"/>
  <c r="BB118"/>
  <c r="BB120"/>
  <c r="BA130"/>
  <c r="AP133"/>
  <c r="BA134"/>
  <c r="AZ118"/>
  <c r="BB130"/>
  <c r="AY129"/>
  <c r="AO116"/>
  <c r="AZ125"/>
  <c r="AO121"/>
  <c r="AV121"/>
  <c r="AW123"/>
  <c r="BB134"/>
  <c r="BC119"/>
  <c r="BE130"/>
  <c r="AY122"/>
  <c r="BD120"/>
  <c r="BD123"/>
  <c r="BE117"/>
  <c r="AV126"/>
  <c r="AP122"/>
  <c r="AP131"/>
  <c r="BC126"/>
  <c r="AQ132"/>
  <c r="AV128"/>
  <c r="D206"/>
  <c r="AD6"/>
  <c r="AF6" s="1"/>
  <c r="AG6" l="1"/>
  <c r="AH6" s="1"/>
  <c r="AF5"/>
  <c r="AG5" s="1"/>
  <c r="AH5" s="1"/>
  <c r="AO206"/>
</calcChain>
</file>

<file path=xl/sharedStrings.xml><?xml version="1.0" encoding="utf-8"?>
<sst xmlns="http://schemas.openxmlformats.org/spreadsheetml/2006/main" count="1274" uniqueCount="87">
  <si>
    <t>3B vs 3A Nlbs(manure+biosolids+fert) Applied per Acre</t>
  </si>
  <si>
    <t>Graph Title</t>
  </si>
  <si>
    <t>3B vs 3A Plbs(manure+biosolids+fert) Applied per Acre</t>
  </si>
  <si>
    <t>County Name</t>
  </si>
  <si>
    <t>State</t>
  </si>
  <si>
    <t>County Acres by Land Use</t>
  </si>
  <si>
    <t>x=y line</t>
  </si>
  <si>
    <t>FIPS</t>
  </si>
  <si>
    <t>Totals</t>
  </si>
  <si>
    <t>3A Nlbs(manure+biosolids+fert) Applied per Land Use Acre</t>
  </si>
  <si>
    <t>3B Nlbs(manure+biosolids+fert) Applied per Land Use Acre</t>
  </si>
  <si>
    <t>Min/Max</t>
  </si>
  <si>
    <t>x</t>
  </si>
  <si>
    <t>y</t>
  </si>
  <si>
    <t>3A Plbs(manure+biosolids+fert) Applied per Land Use Acre</t>
  </si>
  <si>
    <t>3B Plbs(manure+biosolids+fert) Applied per Land Use Acre</t>
  </si>
  <si>
    <t>Nlbs(manure+biosolids+fert) Applied by Land Use</t>
  </si>
  <si>
    <t>Plbs(manure+biosolids+fert) Applied by Land Use</t>
  </si>
  <si>
    <t>LoadSourceShortName</t>
  </si>
  <si>
    <t>Nlbs(manure+biosolids+fert) Applied per Land Use Acre</t>
  </si>
  <si>
    <t>Allegany</t>
  </si>
  <si>
    <r>
      <t>Graph Landuse: (</t>
    </r>
    <r>
      <rPr>
        <b/>
        <i/>
        <sz val="11"/>
        <color theme="1"/>
        <rFont val="Calibri"/>
        <family val="2"/>
        <scheme val="minor"/>
      </rPr>
      <t>click drop down menu to change</t>
    </r>
    <r>
      <rPr>
        <b/>
        <sz val="11"/>
        <color theme="1"/>
        <rFont val="Calibri"/>
        <family val="2"/>
        <scheme val="minor"/>
      </rPr>
      <t>)</t>
    </r>
  </si>
  <si>
    <t>gom 2007</t>
  </si>
  <si>
    <t>gwm 2007</t>
  </si>
  <si>
    <t>lhy 2007</t>
  </si>
  <si>
    <t>mch 2007</t>
  </si>
  <si>
    <t>mtg 2007</t>
  </si>
  <si>
    <t>nch 2007</t>
  </si>
  <si>
    <t>ntg 2007</t>
  </si>
  <si>
    <t>oac 2007</t>
  </si>
  <si>
    <t>ohy 2007</t>
  </si>
  <si>
    <t>pas 2007</t>
  </si>
  <si>
    <t>sch 2007</t>
  </si>
  <si>
    <t>scl 2007</t>
  </si>
  <si>
    <t>sgg 2007</t>
  </si>
  <si>
    <t>sgs 2007</t>
  </si>
  <si>
    <t>som 2007</t>
  </si>
  <si>
    <t>soy 2007</t>
  </si>
  <si>
    <t>swm 2007</t>
  </si>
  <si>
    <t>cch 2007</t>
  </si>
  <si>
    <t>ctg 2007</t>
  </si>
  <si>
    <t>Totals 2012</t>
  </si>
  <si>
    <t>gom 2012</t>
  </si>
  <si>
    <t>gwm 2012</t>
  </si>
  <si>
    <t>lhy 2012</t>
  </si>
  <si>
    <t>mch 2012</t>
  </si>
  <si>
    <t>mtg 2012</t>
  </si>
  <si>
    <t>nch 2012</t>
  </si>
  <si>
    <t>ntg 2012</t>
  </si>
  <si>
    <t>oac 2012</t>
  </si>
  <si>
    <t>ohy 2012</t>
  </si>
  <si>
    <t>pas 2012</t>
  </si>
  <si>
    <t>sch 2012</t>
  </si>
  <si>
    <t>scl 2012</t>
  </si>
  <si>
    <t>sgg 2012</t>
  </si>
  <si>
    <t>sgs 2012</t>
  </si>
  <si>
    <t>som 2012</t>
  </si>
  <si>
    <t>soy 2012</t>
  </si>
  <si>
    <t>swm 2012</t>
  </si>
  <si>
    <t>cch 2012</t>
  </si>
  <si>
    <t>ctg 2012</t>
  </si>
  <si>
    <t>NY</t>
  </si>
  <si>
    <t>Broome</t>
  </si>
  <si>
    <t>Chemung</t>
  </si>
  <si>
    <t>Chenango</t>
  </si>
  <si>
    <t>Cortland</t>
  </si>
  <si>
    <t>Delaware</t>
  </si>
  <si>
    <t>Herkimer</t>
  </si>
  <si>
    <t>Livingston</t>
  </si>
  <si>
    <t>Madison</t>
  </si>
  <si>
    <t>Oneida</t>
  </si>
  <si>
    <t>Onondaga</t>
  </si>
  <si>
    <t>Ontario</t>
  </si>
  <si>
    <t>Otsego</t>
  </si>
  <si>
    <t>Schoharie</t>
  </si>
  <si>
    <t>Schuyler</t>
  </si>
  <si>
    <t>Steuben</t>
  </si>
  <si>
    <t>Tioga</t>
  </si>
  <si>
    <t>Tompkins</t>
  </si>
  <si>
    <t>Yates</t>
  </si>
  <si>
    <t>New York Acres/Landuse</t>
  </si>
  <si>
    <t>New York 3A Loads</t>
  </si>
  <si>
    <t>New York 3A Loads/Acre Land Use</t>
  </si>
  <si>
    <t>New York 3A Loads/Acre Landuse</t>
  </si>
  <si>
    <t>New York 3B Loads</t>
  </si>
  <si>
    <t>New York 3B Loads/Acre Land Use</t>
  </si>
  <si>
    <t>New York 3B Loads/ Acre Landuse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</si>
</sst>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 applyAlignment="1">
      <alignment wrapText="1"/>
    </xf>
    <xf numFmtId="0" fontId="0" fillId="3" borderId="0" xfId="0" applyFill="1"/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Fill="1"/>
    <xf numFmtId="0" fontId="1" fillId="2" borderId="0" xfId="0" applyFont="1" applyFill="1"/>
    <xf numFmtId="0" fontId="1" fillId="3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0" fillId="0" borderId="0" xfId="0" applyFont="1"/>
    <xf numFmtId="0" fontId="0" fillId="4" borderId="0" xfId="0" applyFont="1" applyFill="1"/>
    <xf numFmtId="0" fontId="1" fillId="4" borderId="0" xfId="0" applyFont="1" applyFill="1"/>
    <xf numFmtId="0" fontId="0" fillId="4" borderId="0" xfId="0" applyFill="1"/>
    <xf numFmtId="0" fontId="1" fillId="4" borderId="0" xfId="0" applyFont="1" applyFill="1" applyAlignment="1">
      <alignment wrapText="1"/>
    </xf>
    <xf numFmtId="0" fontId="1" fillId="5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Sheet1!$AC$1</c:f>
          <c:strCache>
            <c:ptCount val="1"/>
            <c:pt idx="0">
              <c:v>3B vs 3A Nlbs(manure+biosolids+fert) Applied per Acre sch 2007</c:v>
            </c:pt>
          </c:strCache>
        </c:strRef>
      </c:tx>
      <c:layout>
        <c:manualLayout>
          <c:xMode val="edge"/>
          <c:yMode val="edge"/>
          <c:x val="0.13895277156851557"/>
          <c:y val="0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strRef>
              <c:f>Sheet1!$AA$1</c:f>
              <c:strCache>
                <c:ptCount val="1"/>
                <c:pt idx="0">
                  <c:v>3B vs 3A Nlbs(manure+biosolids+fert) Applied per Acre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1633048993875764"/>
                  <c:y val="0.194664625255176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Sheet1!$AC$6:$AC$23</c:f>
              <c:numCache>
                <c:formatCode>General</c:formatCode>
                <c:ptCount val="18"/>
                <c:pt idx="0">
                  <c:v>131.74235477001929</c:v>
                </c:pt>
                <c:pt idx="1">
                  <c:v>83.601230009045409</c:v>
                </c:pt>
                <c:pt idx="2">
                  <c:v>80.086879717334085</c:v>
                </c:pt>
                <c:pt idx="3">
                  <c:v>96.934479241845096</c:v>
                </c:pt>
                <c:pt idx="4">
                  <c:v>97.42592310295781</c:v>
                </c:pt>
                <c:pt idx="5">
                  <c:v>96.232652319402362</c:v>
                </c:pt>
                <c:pt idx="6">
                  <c:v>99.248981023795196</c:v>
                </c:pt>
                <c:pt idx="7">
                  <c:v>106.07657123175058</c:v>
                </c:pt>
                <c:pt idx="8">
                  <c:v>88.152315961932118</c:v>
                </c:pt>
                <c:pt idx="9">
                  <c:v>99.129489654783328</c:v>
                </c:pt>
                <c:pt idx="10">
                  <c:v>71.143560716442309</c:v>
                </c:pt>
                <c:pt idx="11">
                  <c:v>75.792845078626826</c:v>
                </c:pt>
                <c:pt idx="12">
                  <c:v>90.627722944693005</c:v>
                </c:pt>
                <c:pt idx="13">
                  <c:v>100.60488645880788</c:v>
                </c:pt>
                <c:pt idx="14">
                  <c:v>79.978104557223162</c:v>
                </c:pt>
                <c:pt idx="15">
                  <c:v>137.12386657905779</c:v>
                </c:pt>
                <c:pt idx="16">
                  <c:v>109.67057944686206</c:v>
                </c:pt>
                <c:pt idx="17">
                  <c:v>91.947579510814052</c:v>
                </c:pt>
              </c:numCache>
            </c:numRef>
          </c:xVal>
          <c:yVal>
            <c:numRef>
              <c:f>Sheet1!$AD$6:$AD$23</c:f>
              <c:numCache>
                <c:formatCode>General</c:formatCode>
                <c:ptCount val="18"/>
                <c:pt idx="0">
                  <c:v>166.51705950591185</c:v>
                </c:pt>
                <c:pt idx="1">
                  <c:v>102.12663827177812</c:v>
                </c:pt>
                <c:pt idx="2">
                  <c:v>101.32899756845795</c:v>
                </c:pt>
                <c:pt idx="3">
                  <c:v>107.93227899107369</c:v>
                </c:pt>
                <c:pt idx="4">
                  <c:v>115.07242579836222</c:v>
                </c:pt>
                <c:pt idx="5">
                  <c:v>102.92931245722184</c:v>
                </c:pt>
                <c:pt idx="6">
                  <c:v>112.37151379726031</c:v>
                </c:pt>
                <c:pt idx="7">
                  <c:v>149.21978997475154</c:v>
                </c:pt>
                <c:pt idx="8">
                  <c:v>117.89238819236456</c:v>
                </c:pt>
                <c:pt idx="9">
                  <c:v>124.29009700073662</c:v>
                </c:pt>
                <c:pt idx="10">
                  <c:v>112.27230952789556</c:v>
                </c:pt>
                <c:pt idx="11">
                  <c:v>108.0335302133915</c:v>
                </c:pt>
                <c:pt idx="12">
                  <c:v>107.60063606889371</c:v>
                </c:pt>
                <c:pt idx="13">
                  <c:v>124.40462442578306</c:v>
                </c:pt>
                <c:pt idx="14">
                  <c:v>108.46148554974101</c:v>
                </c:pt>
                <c:pt idx="15">
                  <c:v>173.58199230737048</c:v>
                </c:pt>
                <c:pt idx="16">
                  <c:v>128.30900998080273</c:v>
                </c:pt>
                <c:pt idx="17">
                  <c:v>112.69390562489755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15E0-4A18-8BE7-38FCAF5712AB}"/>
            </c:ext>
          </c:extLst>
        </c:ser>
        <c:ser>
          <c:idx val="1"/>
          <c:order val="1"/>
          <c:tx>
            <c:v> 1 :  1  </c:v>
          </c:tx>
          <c:spPr>
            <a:ln w="9525" cap="rnd">
              <a:solidFill>
                <a:schemeClr val="accent2">
                  <a:alpha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Sheet1!$AG$5:$AG$6</c:f>
              <c:numCache>
                <c:formatCode>General</c:formatCode>
                <c:ptCount val="2"/>
                <c:pt idx="0">
                  <c:v>0</c:v>
                </c:pt>
                <c:pt idx="1">
                  <c:v>260.37298846105574</c:v>
                </c:pt>
              </c:numCache>
            </c:numRef>
          </c:xVal>
          <c:yVal>
            <c:numRef>
              <c:f>Sheet1!$AH$5:$AH$6</c:f>
              <c:numCache>
                <c:formatCode>General</c:formatCode>
                <c:ptCount val="2"/>
                <c:pt idx="0">
                  <c:v>0</c:v>
                </c:pt>
                <c:pt idx="1">
                  <c:v>260.37298846105574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15E0-4A18-8BE7-38FCAF5712AB}"/>
            </c:ext>
          </c:extLst>
        </c:ser>
        <c:dLbls/>
        <c:axId val="132068096"/>
        <c:axId val="132070016"/>
      </c:scatterChart>
      <c:valAx>
        <c:axId val="1320680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Beta 3A NLbs Applied Per Acre Landuse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070016"/>
        <c:crosses val="autoZero"/>
        <c:crossBetween val="midCat"/>
      </c:valAx>
      <c:valAx>
        <c:axId val="13207001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Beta 3B NLbs Applied Per Acre Landuse</a:t>
                </a:r>
              </a:p>
            </c:rich>
          </c:tx>
          <c:layout>
            <c:manualLayout>
              <c:xMode val="edge"/>
              <c:yMode val="edge"/>
              <c:x val="3.0555555555555558E-2"/>
              <c:y val="0.19527777777777777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0680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000000000000013"/>
          <c:y val="0.46135170603674541"/>
          <c:w val="0.34166666666666673"/>
          <c:h val="0.5364632545931760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Sheet1!$BN$1</c:f>
          <c:strCache>
            <c:ptCount val="1"/>
            <c:pt idx="0">
              <c:v>3B vs 3A Plbs(manure+biosolids+fert) Applied per Acre lhy 2012</c:v>
            </c:pt>
          </c:strCache>
        </c:strRef>
      </c:tx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2548381452318461"/>
          <c:y val="0.21842592592592591"/>
          <c:w val="0.53684951881014875"/>
          <c:h val="0.57600320793234172"/>
        </c:manualLayout>
      </c:layout>
      <c:scatterChart>
        <c:scatterStyle val="lineMarker"/>
        <c:ser>
          <c:idx val="0"/>
          <c:order val="0"/>
          <c:tx>
            <c:strRef>
              <c:f>Sheet1!$BL$1</c:f>
              <c:strCache>
                <c:ptCount val="1"/>
                <c:pt idx="0">
                  <c:v>3B vs 3A Plbs(manure+biosolids+fert) Applied per Acre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32056364829396333"/>
                  <c:y val="0.213593613298337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Sheet1!$BN$6:$BN$23</c:f>
              <c:numCache>
                <c:formatCode>General</c:formatCode>
                <c:ptCount val="18"/>
                <c:pt idx="0">
                  <c:v>5.0586840399234667</c:v>
                </c:pt>
                <c:pt idx="1">
                  <c:v>4.4292927894491054</c:v>
                </c:pt>
                <c:pt idx="2">
                  <c:v>4.5186677637552233</c:v>
                </c:pt>
                <c:pt idx="3">
                  <c:v>5.5748735059129126</c:v>
                </c:pt>
                <c:pt idx="4">
                  <c:v>5.8376315476565352</c:v>
                </c:pt>
                <c:pt idx="5">
                  <c:v>5.8908568447220357</c:v>
                </c:pt>
                <c:pt idx="6">
                  <c:v>5.596700469206823</c:v>
                </c:pt>
                <c:pt idx="7">
                  <c:v>5.9359044982091183</c:v>
                </c:pt>
                <c:pt idx="8">
                  <c:v>4.7292798132204323</c:v>
                </c:pt>
                <c:pt idx="9">
                  <c:v>5.9430516698187787</c:v>
                </c:pt>
                <c:pt idx="10">
                  <c:v>6.102392548162304</c:v>
                </c:pt>
                <c:pt idx="11">
                  <c:v>5.5718755341971855</c:v>
                </c:pt>
                <c:pt idx="12">
                  <c:v>5.6700996138634849</c:v>
                </c:pt>
                <c:pt idx="13">
                  <c:v>5.8539734937193195</c:v>
                </c:pt>
                <c:pt idx="14">
                  <c:v>5.0224837748392392</c:v>
                </c:pt>
                <c:pt idx="15">
                  <c:v>5.8813830513635041</c:v>
                </c:pt>
                <c:pt idx="16">
                  <c:v>5.2352198982177889</c:v>
                </c:pt>
                <c:pt idx="17">
                  <c:v>5.3798931656989994</c:v>
                </c:pt>
              </c:numCache>
            </c:numRef>
          </c:xVal>
          <c:yVal>
            <c:numRef>
              <c:f>Sheet1!$BO$6:$BO$45</c:f>
              <c:numCache>
                <c:formatCode>General</c:formatCode>
                <c:ptCount val="40"/>
                <c:pt idx="0">
                  <c:v>13.543737553573408</c:v>
                </c:pt>
                <c:pt idx="1">
                  <c:v>14.11161898296451</c:v>
                </c:pt>
                <c:pt idx="2">
                  <c:v>13.761868017487558</c:v>
                </c:pt>
                <c:pt idx="3">
                  <c:v>15.296740637958919</c:v>
                </c:pt>
                <c:pt idx="4">
                  <c:v>15.302231850365596</c:v>
                </c:pt>
                <c:pt idx="5">
                  <c:v>15.450006382074678</c:v>
                </c:pt>
                <c:pt idx="6">
                  <c:v>15.702525281808033</c:v>
                </c:pt>
                <c:pt idx="7">
                  <c:v>16.364945608047183</c:v>
                </c:pt>
                <c:pt idx="8">
                  <c:v>14.598243757816194</c:v>
                </c:pt>
                <c:pt idx="9">
                  <c:v>15.803028525191202</c:v>
                </c:pt>
                <c:pt idx="10">
                  <c:v>15.844342073308157</c:v>
                </c:pt>
                <c:pt idx="11">
                  <c:v>15.171195842200884</c:v>
                </c:pt>
                <c:pt idx="12">
                  <c:v>14.52693326708328</c:v>
                </c:pt>
                <c:pt idx="13">
                  <c:v>15.10976586775803</c:v>
                </c:pt>
                <c:pt idx="14">
                  <c:v>15.020564552588157</c:v>
                </c:pt>
                <c:pt idx="15">
                  <c:v>15.401507899497885</c:v>
                </c:pt>
                <c:pt idx="16">
                  <c:v>15.49421958426805</c:v>
                </c:pt>
                <c:pt idx="17">
                  <c:v>15.777506724566335</c:v>
                </c:pt>
                <c:pt idx="18">
                  <c:v>15.564429340281324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4D68-4A54-BDB2-062E5691574C}"/>
            </c:ext>
          </c:extLst>
        </c:ser>
        <c:ser>
          <c:idx val="1"/>
          <c:order val="1"/>
          <c:tx>
            <c:v> 1 :  1  </c:v>
          </c:tx>
          <c:spPr>
            <a:ln w="9525" cap="rnd">
              <a:solidFill>
                <a:schemeClr val="accent2">
                  <a:alpha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Sheet1!$BR$5:$BR$6</c:f>
              <c:numCache>
                <c:formatCode>General</c:formatCode>
                <c:ptCount val="2"/>
                <c:pt idx="0">
                  <c:v>0</c:v>
                </c:pt>
                <c:pt idx="1">
                  <c:v>24.547418412070776</c:v>
                </c:pt>
              </c:numCache>
            </c:numRef>
          </c:xVal>
          <c:yVal>
            <c:numRef>
              <c:f>Sheet1!$BS$5:$BS$6</c:f>
              <c:numCache>
                <c:formatCode>General</c:formatCode>
                <c:ptCount val="2"/>
                <c:pt idx="0">
                  <c:v>0</c:v>
                </c:pt>
                <c:pt idx="1">
                  <c:v>24.547418412070776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4D68-4A54-BDB2-062E5691574C}"/>
            </c:ext>
          </c:extLst>
        </c:ser>
        <c:dLbls/>
        <c:axId val="132102016"/>
        <c:axId val="132128768"/>
      </c:scatterChart>
      <c:valAx>
        <c:axId val="13210201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Beta 3A PLbs Applied Per Acre Landuse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128768"/>
        <c:crosses val="autoZero"/>
        <c:crossBetween val="midCat"/>
      </c:valAx>
      <c:valAx>
        <c:axId val="13212876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Beta 3B PLbs Applied Per Acre Landuse</a:t>
                </a:r>
              </a:p>
            </c:rich>
          </c:tx>
          <c:layout>
            <c:manualLayout>
              <c:xMode val="edge"/>
              <c:yMode val="edge"/>
              <c:x val="3.0555555555555558E-2"/>
              <c:y val="0.19527777777777777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1020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555555555555578"/>
          <c:y val="0.45209244677748622"/>
          <c:w val="0.34166666666666673"/>
          <c:h val="0.5364632545931760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95250</xdr:colOff>
      <xdr:row>1</xdr:row>
      <xdr:rowOff>171723</xdr:rowOff>
    </xdr:from>
    <xdr:to>
      <xdr:col>34</xdr:col>
      <xdr:colOff>571499</xdr:colOff>
      <xdr:row>24</xdr:row>
      <xdr:rowOff>1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61</xdr:col>
      <xdr:colOff>120831</xdr:colOff>
      <xdr:row>1</xdr:row>
      <xdr:rowOff>143147</xdr:rowOff>
    </xdr:from>
    <xdr:to>
      <xdr:col>70</xdr:col>
      <xdr:colOff>421822</xdr:colOff>
      <xdr:row>24</xdr:row>
      <xdr:rowOff>106777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228"/>
  <sheetViews>
    <sheetView tabSelected="1" topLeftCell="Y1" zoomScale="50" zoomScaleNormal="50" workbookViewId="0">
      <selection activeCell="AH43" sqref="AH43"/>
    </sheetView>
  </sheetViews>
  <sheetFormatPr defaultColWidth="8.85546875" defaultRowHeight="15"/>
  <cols>
    <col min="1" max="3" width="9.140625" hidden="1" customWidth="1"/>
    <col min="4" max="4" width="10.85546875" hidden="1" customWidth="1"/>
    <col min="5" max="23" width="0" hidden="1" customWidth="1"/>
    <col min="24" max="24" width="0" style="2" hidden="1" customWidth="1"/>
    <col min="25" max="25" width="13.5703125" bestFit="1" customWidth="1"/>
    <col min="26" max="26" width="9.140625"/>
    <col min="27" max="27" width="54" customWidth="1"/>
    <col min="28" max="28" width="9.140625"/>
    <col min="29" max="29" width="15.7109375" customWidth="1"/>
    <col min="30" max="30" width="13.140625" customWidth="1"/>
    <col min="31" max="31" width="9.140625"/>
    <col min="32" max="33" width="11.140625" bestFit="1" customWidth="1"/>
    <col min="34" max="35" width="9.140625"/>
    <col min="36" max="36" width="0" style="4" hidden="1" customWidth="1"/>
    <col min="37" max="37" width="5.42578125" style="2" hidden="1" customWidth="1"/>
    <col min="38" max="41" width="0" hidden="1" customWidth="1"/>
    <col min="42" max="42" width="11.7109375" hidden="1" customWidth="1"/>
    <col min="43" max="60" width="0" hidden="1" customWidth="1"/>
    <col min="61" max="61" width="0" style="4" hidden="1" customWidth="1"/>
    <col min="62" max="62" width="13.42578125" style="11" customWidth="1"/>
    <col min="63" max="63" width="18.5703125" style="11" customWidth="1"/>
    <col min="64" max="64" width="36.140625" style="11" customWidth="1"/>
    <col min="65" max="65" width="8.85546875" style="11"/>
    <col min="66" max="66" width="16.28515625" style="11" customWidth="1"/>
    <col min="67" max="16384" width="8.85546875" style="11"/>
  </cols>
  <sheetData>
    <row r="1" spans="1:72" customFormat="1" ht="75.75">
      <c r="A1" s="1" t="s">
        <v>80</v>
      </c>
      <c r="X1" s="2"/>
      <c r="Y1" s="3" t="s">
        <v>21</v>
      </c>
      <c r="Z1" s="21" t="s">
        <v>32</v>
      </c>
      <c r="AA1" s="3" t="s">
        <v>0</v>
      </c>
      <c r="AB1" s="3" t="s">
        <v>1</v>
      </c>
      <c r="AC1" s="3" t="str">
        <f>AA1&amp;" "&amp;Z1</f>
        <v>3B vs 3A Nlbs(manure+biosolids+fert) Applied per Acre sch 2007</v>
      </c>
      <c r="AJ1" s="4"/>
      <c r="AK1" s="2"/>
      <c r="AL1" s="1" t="s">
        <v>80</v>
      </c>
      <c r="BI1" s="4"/>
      <c r="BJ1" s="3" t="s">
        <v>21</v>
      </c>
      <c r="BK1" s="21" t="s">
        <v>44</v>
      </c>
      <c r="BL1" s="3" t="s">
        <v>2</v>
      </c>
      <c r="BM1" s="3" t="s">
        <v>1</v>
      </c>
      <c r="BN1" s="3" t="str">
        <f>BL1&amp;" "&amp;BK1</f>
        <v>3B vs 3A Plbs(manure+biosolids+fert) Applied per Acre lhy 2012</v>
      </c>
      <c r="BT1" s="4"/>
    </row>
    <row r="2" spans="1:72" customFormat="1" ht="45">
      <c r="A2" s="3"/>
      <c r="B2" s="3" t="s">
        <v>3</v>
      </c>
      <c r="C2" s="3" t="s">
        <v>4</v>
      </c>
      <c r="D2" s="3" t="s">
        <v>5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5"/>
      <c r="Y2" s="3"/>
      <c r="Z2" s="3"/>
      <c r="AA2" s="3"/>
      <c r="AB2" s="3"/>
      <c r="AC2" s="3"/>
      <c r="AF2" t="s">
        <v>6</v>
      </c>
      <c r="AJ2" s="6"/>
      <c r="AK2" s="2"/>
      <c r="AL2" s="3"/>
      <c r="AM2" s="3" t="s">
        <v>3</v>
      </c>
      <c r="AN2" s="3" t="s">
        <v>4</v>
      </c>
      <c r="AO2" s="3" t="s">
        <v>5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4"/>
      <c r="BJ2" s="3"/>
      <c r="BK2" s="3"/>
      <c r="BL2" s="3"/>
      <c r="BM2" s="3"/>
      <c r="BN2" s="3"/>
      <c r="BQ2" t="s">
        <v>6</v>
      </c>
      <c r="BT2" s="4"/>
    </row>
    <row r="3" spans="1:72" customFormat="1">
      <c r="A3" s="20"/>
      <c r="B3" s="20">
        <v>2012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5"/>
      <c r="Y3" s="3"/>
      <c r="Z3" s="3"/>
      <c r="AA3" s="3"/>
      <c r="AB3" s="3"/>
      <c r="AC3" s="3"/>
      <c r="AJ3" s="6"/>
      <c r="AK3" s="2"/>
      <c r="AL3" s="20"/>
      <c r="AM3" s="20">
        <v>2012</v>
      </c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4"/>
      <c r="BJ3" s="3"/>
      <c r="BK3" s="3"/>
      <c r="BL3" s="3"/>
      <c r="BM3" s="3"/>
      <c r="BN3" s="3"/>
      <c r="BT3" s="4"/>
    </row>
    <row r="4" spans="1:72" s="9" customFormat="1" ht="120">
      <c r="A4" s="3" t="s">
        <v>7</v>
      </c>
      <c r="B4" s="3"/>
      <c r="C4" s="3"/>
      <c r="D4" s="3" t="s">
        <v>42</v>
      </c>
      <c r="E4" s="3" t="s">
        <v>43</v>
      </c>
      <c r="F4" s="3" t="s">
        <v>44</v>
      </c>
      <c r="G4" s="3" t="s">
        <v>45</v>
      </c>
      <c r="H4" s="3" t="s">
        <v>46</v>
      </c>
      <c r="I4" s="3" t="s">
        <v>47</v>
      </c>
      <c r="J4" s="3" t="s">
        <v>48</v>
      </c>
      <c r="K4" s="3" t="s">
        <v>49</v>
      </c>
      <c r="L4" s="3" t="s">
        <v>50</v>
      </c>
      <c r="M4" s="3" t="s">
        <v>51</v>
      </c>
      <c r="N4" s="3" t="s">
        <v>52</v>
      </c>
      <c r="O4" s="3" t="s">
        <v>53</v>
      </c>
      <c r="P4" s="3" t="s">
        <v>54</v>
      </c>
      <c r="Q4" s="3" t="s">
        <v>55</v>
      </c>
      <c r="R4" s="3" t="s">
        <v>56</v>
      </c>
      <c r="S4" s="3" t="s">
        <v>57</v>
      </c>
      <c r="T4" s="3" t="s">
        <v>58</v>
      </c>
      <c r="U4" s="3" t="s">
        <v>59</v>
      </c>
      <c r="V4" s="3" t="s">
        <v>60</v>
      </c>
      <c r="W4" s="3" t="s">
        <v>8</v>
      </c>
      <c r="X4" s="5"/>
      <c r="Y4" s="3"/>
      <c r="Z4" s="3"/>
      <c r="AA4" s="3"/>
      <c r="AB4" s="3"/>
      <c r="AC4" s="3" t="s">
        <v>9</v>
      </c>
      <c r="AD4" s="3" t="s">
        <v>10</v>
      </c>
      <c r="AE4" s="3"/>
      <c r="AF4" s="3" t="s">
        <v>11</v>
      </c>
      <c r="AG4" s="3" t="s">
        <v>12</v>
      </c>
      <c r="AH4" s="3" t="s">
        <v>13</v>
      </c>
      <c r="AI4" s="3"/>
      <c r="AJ4" s="6"/>
      <c r="AK4" s="7"/>
      <c r="AL4" s="3" t="s">
        <v>7</v>
      </c>
      <c r="AM4" s="3"/>
      <c r="AN4" s="3"/>
      <c r="AO4" s="3" t="s">
        <v>42</v>
      </c>
      <c r="AP4" s="3" t="s">
        <v>43</v>
      </c>
      <c r="AQ4" s="3" t="s">
        <v>44</v>
      </c>
      <c r="AR4" s="3" t="s">
        <v>45</v>
      </c>
      <c r="AS4" s="3" t="s">
        <v>46</v>
      </c>
      <c r="AT4" s="3" t="s">
        <v>47</v>
      </c>
      <c r="AU4" s="3" t="s">
        <v>48</v>
      </c>
      <c r="AV4" s="3" t="s">
        <v>49</v>
      </c>
      <c r="AW4" s="3" t="s">
        <v>50</v>
      </c>
      <c r="AX4" s="3" t="s">
        <v>51</v>
      </c>
      <c r="AY4" s="3" t="s">
        <v>52</v>
      </c>
      <c r="AZ4" s="3" t="s">
        <v>53</v>
      </c>
      <c r="BA4" s="3" t="s">
        <v>54</v>
      </c>
      <c r="BB4" s="3" t="s">
        <v>55</v>
      </c>
      <c r="BC4" s="3" t="s">
        <v>56</v>
      </c>
      <c r="BD4" s="3" t="s">
        <v>57</v>
      </c>
      <c r="BE4" s="3" t="s">
        <v>58</v>
      </c>
      <c r="BF4" s="3" t="s">
        <v>59</v>
      </c>
      <c r="BG4" s="3" t="s">
        <v>60</v>
      </c>
      <c r="BH4" s="3" t="s">
        <v>8</v>
      </c>
      <c r="BI4" s="8"/>
      <c r="BJ4" s="3"/>
      <c r="BK4" s="3"/>
      <c r="BL4" s="3"/>
      <c r="BM4" s="3"/>
      <c r="BN4" s="3" t="s">
        <v>14</v>
      </c>
      <c r="BO4" s="3" t="s">
        <v>15</v>
      </c>
      <c r="BP4" s="3"/>
      <c r="BQ4" s="3" t="s">
        <v>11</v>
      </c>
      <c r="BR4" s="3" t="s">
        <v>12</v>
      </c>
      <c r="BS4" s="3" t="s">
        <v>13</v>
      </c>
      <c r="BT4" s="8"/>
    </row>
    <row r="5" spans="1:72" customFormat="1">
      <c r="A5" s="16">
        <v>36003</v>
      </c>
      <c r="B5" s="16" t="s">
        <v>20</v>
      </c>
      <c r="C5" s="16" t="s">
        <v>61</v>
      </c>
      <c r="D5">
        <v>6938.9797463417099</v>
      </c>
      <c r="E5">
        <v>1795.10837006569</v>
      </c>
      <c r="F5">
        <v>9516.0000348091107</v>
      </c>
      <c r="G5">
        <v>0</v>
      </c>
      <c r="H5">
        <v>0</v>
      </c>
      <c r="I5">
        <v>4691.1431550085499</v>
      </c>
      <c r="J5">
        <v>27621.918064296198</v>
      </c>
      <c r="K5">
        <v>7506.6127190589896</v>
      </c>
      <c r="L5">
        <v>25304.000310897802</v>
      </c>
      <c r="M5">
        <v>20806.999498367299</v>
      </c>
      <c r="N5">
        <v>678.65960448980297</v>
      </c>
      <c r="O5">
        <v>3377.3521578311902</v>
      </c>
      <c r="P5">
        <v>2376.0349228382102</v>
      </c>
      <c r="Q5">
        <v>0</v>
      </c>
      <c r="R5">
        <v>4211.4905261993399</v>
      </c>
      <c r="S5">
        <v>879.99998855590798</v>
      </c>
      <c r="T5">
        <v>1089.50924694538</v>
      </c>
      <c r="U5">
        <v>0</v>
      </c>
      <c r="V5">
        <v>0</v>
      </c>
      <c r="W5">
        <v>116793.80834570518</v>
      </c>
      <c r="X5" s="2"/>
      <c r="Y5" s="10"/>
      <c r="Z5" s="10"/>
      <c r="AA5" s="10"/>
      <c r="AB5" s="10" t="s">
        <v>7</v>
      </c>
      <c r="AC5" s="10"/>
      <c r="AD5" s="10"/>
      <c r="AE5" s="10"/>
      <c r="AF5" s="3">
        <f>MIN(AC6:AD45)</f>
        <v>71.143560716442309</v>
      </c>
      <c r="AG5" s="3">
        <f>AF5-AF5</f>
        <v>0</v>
      </c>
      <c r="AH5" s="10">
        <f>AG5</f>
        <v>0</v>
      </c>
      <c r="AI5" s="10"/>
      <c r="AJ5" s="4"/>
      <c r="AK5" s="2"/>
      <c r="AL5" s="16">
        <v>36003</v>
      </c>
      <c r="AM5" s="16" t="s">
        <v>20</v>
      </c>
      <c r="AN5" s="16" t="s">
        <v>61</v>
      </c>
      <c r="AO5">
        <v>6938.9797463417099</v>
      </c>
      <c r="AP5">
        <v>1795.10837006569</v>
      </c>
      <c r="AQ5">
        <v>9516.0000348091107</v>
      </c>
      <c r="AR5">
        <v>0</v>
      </c>
      <c r="AS5">
        <v>0</v>
      </c>
      <c r="AT5">
        <v>4691.1431550085499</v>
      </c>
      <c r="AU5">
        <v>27621.918064296198</v>
      </c>
      <c r="AV5">
        <v>7506.6127190589896</v>
      </c>
      <c r="AW5">
        <v>25304.000310897802</v>
      </c>
      <c r="AX5">
        <v>20806.999498367299</v>
      </c>
      <c r="AY5">
        <v>678.65960448980297</v>
      </c>
      <c r="AZ5">
        <v>3377.3521578311902</v>
      </c>
      <c r="BA5">
        <v>2376.0349228382102</v>
      </c>
      <c r="BB5">
        <v>0</v>
      </c>
      <c r="BC5">
        <v>4211.4905261993399</v>
      </c>
      <c r="BD5">
        <v>879.99998855590798</v>
      </c>
      <c r="BE5">
        <v>1089.50924694538</v>
      </c>
      <c r="BF5">
        <v>0</v>
      </c>
      <c r="BG5">
        <v>0</v>
      </c>
      <c r="BH5">
        <v>116793.80834570518</v>
      </c>
      <c r="BI5" s="4"/>
      <c r="BJ5" s="10"/>
      <c r="BK5" s="10"/>
      <c r="BL5" s="10"/>
      <c r="BM5" s="10" t="s">
        <v>7</v>
      </c>
      <c r="BN5" s="10"/>
      <c r="BO5" s="10"/>
      <c r="BP5" s="10"/>
      <c r="BQ5" s="3">
        <f>MIN(BN6:BO45)</f>
        <v>4.4292927894491054</v>
      </c>
      <c r="BR5" s="3">
        <f>BQ5-BQ5</f>
        <v>0</v>
      </c>
      <c r="BS5" s="10">
        <f>BR5</f>
        <v>0</v>
      </c>
      <c r="BT5" s="4"/>
    </row>
    <row r="6" spans="1:72" customFormat="1">
      <c r="A6" s="16">
        <v>36007</v>
      </c>
      <c r="B6" s="16" t="s">
        <v>62</v>
      </c>
      <c r="C6" s="16" t="s">
        <v>61</v>
      </c>
      <c r="D6">
        <v>1599.9731347560901</v>
      </c>
      <c r="E6">
        <v>516.026798307896</v>
      </c>
      <c r="F6">
        <v>7271.9999389648401</v>
      </c>
      <c r="G6">
        <v>2748.6080722808802</v>
      </c>
      <c r="H6">
        <v>12424.7321372107</v>
      </c>
      <c r="I6">
        <v>10522.9828542471</v>
      </c>
      <c r="J6">
        <v>44956.490664482102</v>
      </c>
      <c r="K6">
        <v>4324.4199619293204</v>
      </c>
      <c r="L6">
        <v>15251.999956131</v>
      </c>
      <c r="M6">
        <v>11953.999921798701</v>
      </c>
      <c r="N6">
        <v>182.21820262074499</v>
      </c>
      <c r="O6">
        <v>557.445902109146</v>
      </c>
      <c r="P6">
        <v>215.510999470949</v>
      </c>
      <c r="Q6">
        <v>0</v>
      </c>
      <c r="R6">
        <v>3268.7549099922198</v>
      </c>
      <c r="S6">
        <v>553.72301805019401</v>
      </c>
      <c r="T6">
        <v>1054.2459113597899</v>
      </c>
      <c r="U6">
        <v>2340.5791203379599</v>
      </c>
      <c r="V6">
        <v>2507.1469185352298</v>
      </c>
      <c r="W6">
        <v>122250.85842258488</v>
      </c>
      <c r="X6" s="2"/>
      <c r="AB6" s="16">
        <v>36003</v>
      </c>
      <c r="AC6">
        <f>IF($Z$1=$D$94,D95,IF($Z$1=$E$94,E95,IF($Z$1=$F$94,F95,IF($Z$1=$G$94,G95,IF($Z$1=$H$94,H95,IF($Z$1=$I$94,I95,IF($Z$1=$J$94,J95,IF($Z$1=$K$94,K95,IF($Z$1=$L$94,L95,IF($Z$1=$M$94,M95,IF($Z$1=$N$94,N95,IF($Z$1=$O$94,O95,IF($Z$1=$P$94,P95,IF($Z$1=$Q$94,Q95,IF($Z$1=$R$94,R95,IF($Z$1=$S$94,S95,IF($Z$1=$T$94,T95,IF($Z$1=$U$94,U95,IF($Z$1=$V$94,V95,IF($Z$1=$D$115,D116,IF($Z$1=$E$115,E116,IF($Z$1=$F$115,F116,IF($Z$1=$G$115,G116,IF($Z$1=$H$115,H116,IF($Z$1=$I$115,I116,IF($Z$1=$J$115,J116,IF($Z$1=$K$115,K116,IF($Z$1=$L$115,L116,IF($Z$1=$M$115,M116,IF($Z$1=$N$115,N116,IF($Z$1=$O$115,O116,IF($Z$1=$P$115,P116,IF($Z$1=$Q$115,Q116,IF($Z$1=$R$115,R116,IF($Z$1=$S$115,S116,IF($Z$1=$T$115,T116,IF($Z$1=$U$115,U116,V116)))))))))))))))))))))))))))))))))))))</f>
        <v>131.74235477001929</v>
      </c>
      <c r="AD6">
        <f>IF($Z$1=$D$94,D185,IF($Z$1=$E$94,E185,IF($Z$1=$F$94,F185,IF($Z$1=$G$94,G185,IF($Z$1=$H$94,H185,IF($Z$1=$I$94,I185,IF($Z$1=$J$94,J185,IF($Z$1=$K$94,K185,IF($Z$1=$L$94,L185,IF($Z$1=$M$94,$M185,IF($Z$1=$N$94,N185,IF($Z$1=$O$94,O185,IF($Z$1=$P$94,P185,IF($Z$1=$Q$94,Q185,IF($Z$1=$R$94,R185,IF($Z$1=$S$94,S185,IF($Z$1=$T$94,T185,IF($Z$1=$U$94,U185,IF($Z$1=V94,V185,IF($Z$1=$D$205,D206,IF($Z$1=$E$205,E206,IF($Z$1=$F$205,F206,IF($Z$1=$G$205,G206,IF($Z$1=$H$205,H206,IF($Z$1=$I$205,I206,IF($Z$1=$J$205,J206,IF($Z$1=$K$205,K206,IF($Z$1=$L$205,L206,IF($Z$1=$M$205,$M206,IF($Z$1=$N$205,N206,IF($Z$1=$O$205,O206,IF($Z$1=$P$205,P206,IF($Z$1=$Q$205,Q206,IF($Z$1=$R$205,R206,IF($Z$1=$S$205,S206,IF($Z$1=$T$205,T206,IF($Z$1=$U$205,U206,V206)))))))))))))))))))))))))))))))))))))</f>
        <v>166.51705950591185</v>
      </c>
      <c r="AF6" s="10">
        <f>MAX(AC6:AD45)</f>
        <v>173.58199230737048</v>
      </c>
      <c r="AG6" s="10">
        <f>AF6+0.5*AF6</f>
        <v>260.37298846105574</v>
      </c>
      <c r="AH6">
        <f>AG6</f>
        <v>260.37298846105574</v>
      </c>
      <c r="AJ6" s="4"/>
      <c r="AK6" s="2"/>
      <c r="AL6" s="16">
        <v>36007</v>
      </c>
      <c r="AM6" s="16" t="s">
        <v>62</v>
      </c>
      <c r="AN6" s="16" t="s">
        <v>61</v>
      </c>
      <c r="AO6">
        <v>1599.9731347560901</v>
      </c>
      <c r="AP6">
        <v>516.026798307896</v>
      </c>
      <c r="AQ6">
        <v>7271.9999389648401</v>
      </c>
      <c r="AR6">
        <v>2748.6080722808802</v>
      </c>
      <c r="AS6">
        <v>12424.7321372107</v>
      </c>
      <c r="AT6">
        <v>10522.9828542471</v>
      </c>
      <c r="AU6">
        <v>44956.490664482102</v>
      </c>
      <c r="AV6">
        <v>4324.4199619293204</v>
      </c>
      <c r="AW6">
        <v>15251.999956131</v>
      </c>
      <c r="AX6">
        <v>11953.999921798701</v>
      </c>
      <c r="AY6">
        <v>182.21820262074499</v>
      </c>
      <c r="AZ6">
        <v>557.445902109146</v>
      </c>
      <c r="BA6">
        <v>215.510999470949</v>
      </c>
      <c r="BB6">
        <v>0</v>
      </c>
      <c r="BC6">
        <v>3268.7549099922198</v>
      </c>
      <c r="BD6">
        <v>553.72301805019401</v>
      </c>
      <c r="BE6">
        <v>1054.2459113597899</v>
      </c>
      <c r="BF6">
        <v>2340.5791203379599</v>
      </c>
      <c r="BG6">
        <v>2507.1469185352298</v>
      </c>
      <c r="BH6">
        <v>122250.85842258488</v>
      </c>
      <c r="BI6" s="4"/>
      <c r="BM6" s="16">
        <v>36003</v>
      </c>
      <c r="BN6">
        <f>IF($BK$1=$D$94,AO95,IF($BK$1=$E$94,AP95,IF($BK$1=$F$94,AQ95,IF($BK$1=$G$94,AR95,IF($BK$1=$H$94,AS95,IF($BK$1=$I$94,AT95,IF($BK$1=$J$94,AU95,IF($BK$1=$K$94,AV95,IF($BK$1=$L$94,AW95,IF($BK$1=$M$94,AX95,IF($BK$1=$N$94,AY95,IF($BK$1=$O$94,AZ95,IF($BK$1=$P$94,BA95,IF($BK$1=$Q$94,BB95,IF($BK$1=$R$94,BC95,IF($BK$1=$S$94,BD95,IF($BK$1=$T$94,BE95,IF($BK$1=$U$94,BF95,IF($BK$1=$V$94,BG95,IF($BK$1=$D$115,AO116,IF($BK$1=$E$115,AP116,IF($BK$1=$F$115,AQ116,IF($BK$1=$G$115,AR116,IF($BK$1=$H$115,AS116,IF($BK$1=$I$115,AT116,IF($BK$1=$J$115,AU116,IF($BK$1=$K$115,AV116,IF($BK$1=$L$115,AW116,IF($BK$1=$M$115,AX116,IF($BK$1=$N$115,AY116,IF($BK$1=$O$115,AZ116,IF($BK$1=$P$115,BA116,IF($BK$1=$Q$115,BB116,IF($BK$1=$R$115,BC116,IF($BK$1=$S$115,BD116,IF($BK$1=$T$115,BE116,IF($BK$1=$U$115,BF116,BG116)))))))))))))))))))))))))))))))))))))</f>
        <v>5.0586840399234667</v>
      </c>
      <c r="BO6">
        <f>IF($BK$1=$D$94,AO185,IF($BK$1=$E$94,AP185,IF($BK$1=$F$94,AQ185,IF($BK$1=$G$94,AR185,IF($BK$1=$H$94,AS185,IF($BK$1=$I$94,AT185,IF($BK$1=$J$94,AU185,IF($BK$1=$K$94,AV185,IF($BK$1=$L$94,AW185,IF($BK$1=$M$94,AX185,IF($BK$1=$N$94,AY185,IF($BK$1=$O$94,AZ185,IF($BK$1=$P$94,BA185,IF($BK$1=$Q$94,BB185,IF($BK$1=$R$94,BC185,IF($BK$1=$S$94,BD185,IF($BK$1=$T$94,BE185,IF($BK$1=$U$94,BF185,IF($BK$1=$V$94,BG185,IF($BK$1=$D$115,AO206,IF($BK$1=$E$115,AP206,IF($BK$1=$F$115,AQ206,IF($BK$1=$G$115,AR206,IF($BK$1=$H$115,AS206,IF($BK$1=$I$115,AT206,IF($BK$1=$J$115,AU206,IF($BK$1=$K$115,AV206,IF($BK$1=$L$115,AW206,IF($BK$1=$M$115,AX206,IF($BK$1=$N$115,AY206,IF($BK$1=$O$115,AZ206,IF($BK$1=$P$115,BA206,IF($BK$1=$Q$115,BB206,IF($BK$1=$R$115,BC206,IF($BK$1=$S$115,BD206,IF($BK$1=$T$115,BE206,IF($BK$1=$U$115,BF206,BG206)))))))))))))))))))))))))))))))))))))</f>
        <v>13.543737553573408</v>
      </c>
      <c r="BQ6" s="10">
        <f>MAX(BN6:BO45)</f>
        <v>16.364945608047183</v>
      </c>
      <c r="BR6" s="10">
        <f>BQ6+0.5*BQ6</f>
        <v>24.547418412070776</v>
      </c>
      <c r="BS6">
        <f>BR6</f>
        <v>24.547418412070776</v>
      </c>
      <c r="BT6" s="4"/>
    </row>
    <row r="7" spans="1:72" customFormat="1" ht="14.1" customHeight="1">
      <c r="A7" s="16">
        <v>36015</v>
      </c>
      <c r="B7" s="16" t="s">
        <v>63</v>
      </c>
      <c r="C7" s="16" t="s">
        <v>61</v>
      </c>
      <c r="D7">
        <v>3278.3644587993599</v>
      </c>
      <c r="E7">
        <v>469.635656416416</v>
      </c>
      <c r="F7">
        <v>5281.00005674362</v>
      </c>
      <c r="G7">
        <v>847.457012534142</v>
      </c>
      <c r="H7">
        <v>8775.5950288772601</v>
      </c>
      <c r="I7">
        <v>6153.4330456256903</v>
      </c>
      <c r="J7">
        <v>23209.6782035828</v>
      </c>
      <c r="K7">
        <v>3120.0000441074399</v>
      </c>
      <c r="L7">
        <v>8847.0002002716101</v>
      </c>
      <c r="M7">
        <v>7874.9999785423297</v>
      </c>
      <c r="N7">
        <v>132.694502949715</v>
      </c>
      <c r="O7">
        <v>672.95200061798096</v>
      </c>
      <c r="P7">
        <v>337.333489269018</v>
      </c>
      <c r="Q7">
        <v>0</v>
      </c>
      <c r="R7">
        <v>1470.36570858955</v>
      </c>
      <c r="S7">
        <v>1068.8727958202401</v>
      </c>
      <c r="T7">
        <v>210.63433812558699</v>
      </c>
      <c r="U7">
        <v>1257.33899962902</v>
      </c>
      <c r="V7">
        <v>3752.7689462304102</v>
      </c>
      <c r="W7">
        <v>76760.124466732188</v>
      </c>
      <c r="X7" s="2"/>
      <c r="AB7" s="16">
        <v>36007</v>
      </c>
      <c r="AC7">
        <f t="shared" ref="AC7:AC24" si="0">IF($Z$1=$D$94,D96,IF($Z$1=$E$94,E96,IF($Z$1=$F$94,F96,IF($Z$1=$G$94,G96,IF($Z$1=$H$94,H96,IF($Z$1=$I$94,I96,IF($Z$1=$J$94,J96,IF($Z$1=$K$94,K96,IF($Z$1=$L$94,L96,IF($Z$1=$M$94,M96,IF($Z$1=$N$94,N96,IF($Z$1=$O$94,O96,IF($Z$1=$P$94,P96,IF($Z$1=$Q$94,Q96,IF($Z$1=$R$94,R96,IF($Z$1=$S$94,S96,IF($Z$1=$T$94,T96,IF($Z$1=$U$94,U96,IF($Z$1=$V$94,V96,IF($Z$1=$D$115,D117,IF($Z$1=$E$115,E117,IF($Z$1=$F$115,F117,IF($Z$1=$G$115,G117,IF($Z$1=$H$115,H117,IF($Z$1=$I$115,I117,IF($Z$1=$J$115,J117,IF($Z$1=$K$115,K117,IF($Z$1=$L$115,L117,IF($Z$1=$M$115,M117,IF($Z$1=$N$115,N117,IF($Z$1=$O$115,O117,IF($Z$1=$P$115,P117,IF($Z$1=$Q$115,Q117,IF($Z$1=$R$115,R117,IF($Z$1=$S$115,S117,IF($Z$1=$T$115,T117,IF($Z$1=$U$115,U117,V117)))))))))))))))))))))))))))))))))))))</f>
        <v>83.601230009045409</v>
      </c>
      <c r="AD7">
        <f t="shared" ref="AD7:AD24" si="1">IF($Z$1=$D$94,D186,IF($Z$1=$E$94,E186,IF($Z$1=$F$94,F186,IF($Z$1=$G$94,G186,IF($Z$1=$H$94,H186,IF($Z$1=$I$94,I186,IF($Z$1=$J$94,J186,IF($Z$1=$K$94,K186,IF($Z$1=$L$94,L186,IF($Z$1=$M$94,$M186,IF($Z$1=$N$94,N186,IF($Z$1=$O$94,O186,IF($Z$1=$P$94,P186,IF($Z$1=$Q$94,Q186,IF($Z$1=$R$94,R186,IF($Z$1=$S$94,S186,IF($Z$1=$T$94,T186,IF($Z$1=$U$94,U186,IF($Z$1=V95,V186,IF($Z$1=$D$205,D207,IF($Z$1=$E$205,E207,IF($Z$1=$F$205,F207,IF($Z$1=$G$205,G207,IF($Z$1=$H$205,H207,IF($Z$1=$I$205,I207,IF($Z$1=$J$205,J207,IF($Z$1=$K$205,K207,IF($Z$1=$L$205,L207,IF($Z$1=$M$205,$M207,IF($Z$1=$N$205,N207,IF($Z$1=$O$205,O207,IF($Z$1=$P$205,P207,IF($Z$1=$Q$205,Q207,IF($Z$1=$R$205,R207,IF($Z$1=$S$205,S207,IF($Z$1=$T$205,T207,IF($Z$1=$U$205,U207,V207)))))))))))))))))))))))))))))))))))))</f>
        <v>102.12663827177812</v>
      </c>
      <c r="AJ7" s="4"/>
      <c r="AK7" s="2"/>
      <c r="AL7" s="16">
        <v>36015</v>
      </c>
      <c r="AM7" s="16" t="s">
        <v>63</v>
      </c>
      <c r="AN7" s="16" t="s">
        <v>61</v>
      </c>
      <c r="AO7">
        <v>3278.3644587993599</v>
      </c>
      <c r="AP7">
        <v>469.635656416416</v>
      </c>
      <c r="AQ7">
        <v>5281.00005674362</v>
      </c>
      <c r="AR7">
        <v>847.457012534142</v>
      </c>
      <c r="AS7">
        <v>8775.5950288772601</v>
      </c>
      <c r="AT7">
        <v>6153.4330456256903</v>
      </c>
      <c r="AU7">
        <v>23209.6782035828</v>
      </c>
      <c r="AV7">
        <v>3120.0000441074399</v>
      </c>
      <c r="AW7">
        <v>8847.0002002716101</v>
      </c>
      <c r="AX7">
        <v>7874.9999785423297</v>
      </c>
      <c r="AY7">
        <v>132.694502949715</v>
      </c>
      <c r="AZ7">
        <v>672.95200061798096</v>
      </c>
      <c r="BA7">
        <v>337.333489269018</v>
      </c>
      <c r="BB7">
        <v>0</v>
      </c>
      <c r="BC7">
        <v>1470.36570858955</v>
      </c>
      <c r="BD7">
        <v>1068.8727958202401</v>
      </c>
      <c r="BE7">
        <v>210.63433812558699</v>
      </c>
      <c r="BF7">
        <v>1257.33899962902</v>
      </c>
      <c r="BG7">
        <v>3752.7689462304102</v>
      </c>
      <c r="BH7">
        <v>76760.124466732188</v>
      </c>
      <c r="BI7" s="4"/>
      <c r="BM7" s="16">
        <v>36007</v>
      </c>
      <c r="BN7">
        <f t="shared" ref="BN7:BN24" si="2">IF($BK$1=$D$94,AO96,IF($BK$1=$E$94,AP96,IF($BK$1=$F$94,AQ96,IF($BK$1=$G$94,AR96,IF($BK$1=$H$94,AS96,IF($BK$1=$I$94,AT96,IF($BK$1=$J$94,AU96,IF($BK$1=$K$94,AV96,IF($BK$1=$L$94,AW96,IF($BK$1=$M$94,AX96,IF($BK$1=$N$94,AY96,IF($BK$1=$O$94,AZ96,IF($BK$1=$P$94,BA96,IF($BK$1=$Q$94,BB96,IF($BK$1=$R$94,BC96,IF($BK$1=$S$94,BD96,IF($BK$1=$T$94,BE96,IF($BK$1=$U$94,BF96,IF($BK$1=$V$94,BG96,IF($BK$1=$D$115,AO117,IF($BK$1=$E$115,AP117,IF($BK$1=$F$115,AQ117,IF($BK$1=$G$115,AR117,IF($BK$1=$H$115,AS117,IF($BK$1=$I$115,AT117,IF($BK$1=$J$115,AU117,IF($BK$1=$K$115,AV117,IF($BK$1=$L$115,AW117,IF($BK$1=$M$115,AX117,IF($BK$1=$N$115,AY117,IF($BK$1=$O$115,AZ117,IF($BK$1=$P$115,BA117,IF($BK$1=$Q$115,BB117,IF($BK$1=$R$115,BC117,IF($BK$1=$S$115,BD117,IF($BK$1=$T$115,BE117,IF($BK$1=$U$115,BF117,BG117)))))))))))))))))))))))))))))))))))))</f>
        <v>4.4292927894491054</v>
      </c>
      <c r="BO7">
        <f t="shared" ref="BO7:BO24" si="3">IF($BK$1=$D$94,AO186,IF($BK$1=$E$94,AP186,IF($BK$1=$F$94,AQ186,IF($BK$1=$G$94,AR186,IF($BK$1=$H$94,AS186,IF($BK$1=$I$94,AT186,IF($BK$1=$J$94,AU186,IF($BK$1=$K$94,AV186,IF($BK$1=$L$94,AW186,IF($BK$1=$M$94,AX186,IF($BK$1=$N$94,AY186,IF($BK$1=$O$94,AZ186,IF($BK$1=$P$94,BA186,IF($BK$1=$Q$94,BB186,IF($BK$1=$R$94,BC186,IF($BK$1=$S$94,BD186,IF($BK$1=$T$94,BE186,IF($BK$1=$U$94,BF186,IF($BK$1=$V$94,BG186,IF($BK$1=$D$115,AO207,IF($BK$1=$E$115,AP207,IF($BK$1=$F$115,AQ207,IF($BK$1=$G$115,AR207,IF($BK$1=$H$115,AS207,IF($BK$1=$I$115,AT207,IF($BK$1=$J$115,AU207,IF($BK$1=$K$115,AV207,IF($BK$1=$L$115,AW207,IF($BK$1=$M$115,AX207,IF($BK$1=$N$115,AY207,IF($BK$1=$O$115,AZ207,IF($BK$1=$P$115,BA207,IF($BK$1=$Q$115,BB207,IF($BK$1=$R$115,BC207,IF($BK$1=$S$115,BD207,IF($BK$1=$T$115,BE207,IF($BK$1=$U$115,BF207,BG207)))))))))))))))))))))))))))))))))))))</f>
        <v>14.11161898296451</v>
      </c>
      <c r="BT7" s="4"/>
    </row>
    <row r="8" spans="1:72" customFormat="1" ht="14.1" customHeight="1">
      <c r="A8" s="16">
        <v>36017</v>
      </c>
      <c r="B8" s="16" t="s">
        <v>64</v>
      </c>
      <c r="C8" s="16" t="s">
        <v>61</v>
      </c>
      <c r="D8">
        <v>4784.1226078569898</v>
      </c>
      <c r="E8">
        <v>1677.8776998445401</v>
      </c>
      <c r="F8">
        <v>13661.0000365376</v>
      </c>
      <c r="G8">
        <v>0</v>
      </c>
      <c r="H8">
        <v>0</v>
      </c>
      <c r="I8">
        <v>9454.0539832115192</v>
      </c>
      <c r="J8">
        <v>30156.937971591899</v>
      </c>
      <c r="K8">
        <v>6944.0001668333998</v>
      </c>
      <c r="L8">
        <v>35942.000085592299</v>
      </c>
      <c r="M8">
        <v>24923.000188708302</v>
      </c>
      <c r="N8">
        <v>155.66870164033</v>
      </c>
      <c r="O8">
        <v>586.54280370473896</v>
      </c>
      <c r="P8">
        <v>972.97201388329302</v>
      </c>
      <c r="Q8">
        <v>0</v>
      </c>
      <c r="R8">
        <v>6004.9546454846904</v>
      </c>
      <c r="S8">
        <v>376.00000524334598</v>
      </c>
      <c r="T8">
        <v>2106.0454439073801</v>
      </c>
      <c r="U8">
        <v>0</v>
      </c>
      <c r="V8">
        <v>0</v>
      </c>
      <c r="W8">
        <v>137745.17635404033</v>
      </c>
      <c r="X8" s="2"/>
      <c r="AB8" s="16">
        <v>36015</v>
      </c>
      <c r="AC8">
        <f t="shared" si="0"/>
        <v>80.086879717334085</v>
      </c>
      <c r="AD8">
        <f t="shared" si="1"/>
        <v>101.32899756845795</v>
      </c>
      <c r="AJ8" s="4"/>
      <c r="AK8" s="2"/>
      <c r="AL8" s="16">
        <v>36017</v>
      </c>
      <c r="AM8" s="16" t="s">
        <v>64</v>
      </c>
      <c r="AN8" s="16" t="s">
        <v>61</v>
      </c>
      <c r="AO8">
        <v>4784.1226078569898</v>
      </c>
      <c r="AP8">
        <v>1677.8776998445401</v>
      </c>
      <c r="AQ8">
        <v>13661.0000365376</v>
      </c>
      <c r="AR8">
        <v>0</v>
      </c>
      <c r="AS8">
        <v>0</v>
      </c>
      <c r="AT8">
        <v>9454.0539832115192</v>
      </c>
      <c r="AU8">
        <v>30156.937971591899</v>
      </c>
      <c r="AV8">
        <v>6944.0001668333998</v>
      </c>
      <c r="AW8">
        <v>35942.000085592299</v>
      </c>
      <c r="AX8">
        <v>24923.000188708302</v>
      </c>
      <c r="AY8">
        <v>155.66870164033</v>
      </c>
      <c r="AZ8">
        <v>586.54280370473896</v>
      </c>
      <c r="BA8">
        <v>972.97201388329302</v>
      </c>
      <c r="BB8">
        <v>0</v>
      </c>
      <c r="BC8">
        <v>6004.9546454846904</v>
      </c>
      <c r="BD8">
        <v>376.00000524334598</v>
      </c>
      <c r="BE8">
        <v>2106.0454439073801</v>
      </c>
      <c r="BF8">
        <v>0</v>
      </c>
      <c r="BG8">
        <v>0</v>
      </c>
      <c r="BH8">
        <v>137745.17635404033</v>
      </c>
      <c r="BI8" s="4"/>
      <c r="BM8" s="16">
        <v>36015</v>
      </c>
      <c r="BN8">
        <f t="shared" si="2"/>
        <v>4.5186677637552233</v>
      </c>
      <c r="BO8">
        <f t="shared" si="3"/>
        <v>13.761868017487558</v>
      </c>
      <c r="BT8" s="4"/>
    </row>
    <row r="9" spans="1:72" customFormat="1" ht="14.1" customHeight="1">
      <c r="A9" s="16">
        <v>36023</v>
      </c>
      <c r="B9" s="16" t="s">
        <v>65</v>
      </c>
      <c r="C9" s="16" t="s">
        <v>61</v>
      </c>
      <c r="D9">
        <v>4019.3200182914702</v>
      </c>
      <c r="E9">
        <v>1609.6800274848899</v>
      </c>
      <c r="F9">
        <v>11696.999942779499</v>
      </c>
      <c r="G9">
        <v>0</v>
      </c>
      <c r="H9">
        <v>0</v>
      </c>
      <c r="I9">
        <v>4462.8999919891403</v>
      </c>
      <c r="J9">
        <v>25780.145573615999</v>
      </c>
      <c r="K9">
        <v>4382.5060043334997</v>
      </c>
      <c r="L9">
        <v>21981.0000457764</v>
      </c>
      <c r="M9">
        <v>16963.999748229999</v>
      </c>
      <c r="N9">
        <v>102.586098574102</v>
      </c>
      <c r="O9">
        <v>523.77299791574501</v>
      </c>
      <c r="P9">
        <v>835.38300240039803</v>
      </c>
      <c r="Q9">
        <v>0</v>
      </c>
      <c r="R9">
        <v>5729.44084215164</v>
      </c>
      <c r="S9">
        <v>2040.0000021457699</v>
      </c>
      <c r="T9">
        <v>2294.5590324401901</v>
      </c>
      <c r="U9">
        <v>0</v>
      </c>
      <c r="V9">
        <v>0</v>
      </c>
      <c r="W9">
        <v>102422.29332812873</v>
      </c>
      <c r="X9" s="2"/>
      <c r="AB9" s="16">
        <v>36017</v>
      </c>
      <c r="AC9">
        <f t="shared" si="0"/>
        <v>96.934479241845096</v>
      </c>
      <c r="AD9">
        <f t="shared" si="1"/>
        <v>107.93227899107369</v>
      </c>
      <c r="AJ9" s="4"/>
      <c r="AK9" s="2"/>
      <c r="AL9" s="16">
        <v>36023</v>
      </c>
      <c r="AM9" s="16" t="s">
        <v>65</v>
      </c>
      <c r="AN9" s="16" t="s">
        <v>61</v>
      </c>
      <c r="AO9">
        <v>4019.3200182914702</v>
      </c>
      <c r="AP9">
        <v>1609.6800274848899</v>
      </c>
      <c r="AQ9">
        <v>11696.999942779499</v>
      </c>
      <c r="AR9">
        <v>0</v>
      </c>
      <c r="AS9">
        <v>0</v>
      </c>
      <c r="AT9">
        <v>4462.8999919891403</v>
      </c>
      <c r="AU9">
        <v>25780.145573615999</v>
      </c>
      <c r="AV9">
        <v>4382.5060043334997</v>
      </c>
      <c r="AW9">
        <v>21981.0000457764</v>
      </c>
      <c r="AX9">
        <v>16963.999748229999</v>
      </c>
      <c r="AY9">
        <v>102.586098574102</v>
      </c>
      <c r="AZ9">
        <v>523.77299791574501</v>
      </c>
      <c r="BA9">
        <v>835.38300240039803</v>
      </c>
      <c r="BB9">
        <v>0</v>
      </c>
      <c r="BC9">
        <v>5729.44084215164</v>
      </c>
      <c r="BD9">
        <v>2040.0000021457699</v>
      </c>
      <c r="BE9">
        <v>2294.5590324401901</v>
      </c>
      <c r="BF9">
        <v>0</v>
      </c>
      <c r="BG9">
        <v>0</v>
      </c>
      <c r="BH9">
        <v>102422.29332812873</v>
      </c>
      <c r="BI9" s="4"/>
      <c r="BM9" s="16">
        <v>36017</v>
      </c>
      <c r="BN9">
        <f t="shared" si="2"/>
        <v>5.5748735059129126</v>
      </c>
      <c r="BO9">
        <f t="shared" si="3"/>
        <v>15.296740637958919</v>
      </c>
      <c r="BT9" s="4"/>
    </row>
    <row r="10" spans="1:72" customFormat="1" ht="14.1" customHeight="1">
      <c r="A10" s="16">
        <v>36025</v>
      </c>
      <c r="B10" s="16" t="s">
        <v>66</v>
      </c>
      <c r="C10" s="16" t="s">
        <v>61</v>
      </c>
      <c r="D10">
        <v>674.78479002229903</v>
      </c>
      <c r="E10">
        <v>228.21518295054599</v>
      </c>
      <c r="F10">
        <v>8902.0000141113997</v>
      </c>
      <c r="G10">
        <v>0</v>
      </c>
      <c r="H10">
        <v>0</v>
      </c>
      <c r="I10">
        <v>17717.446073807801</v>
      </c>
      <c r="J10">
        <v>33186.583806190603</v>
      </c>
      <c r="K10">
        <v>4952.9998575467598</v>
      </c>
      <c r="L10">
        <v>29283.000290088399</v>
      </c>
      <c r="M10">
        <v>30427.998460009701</v>
      </c>
      <c r="N10">
        <v>239.135694115772</v>
      </c>
      <c r="O10">
        <v>632.32459873473294</v>
      </c>
      <c r="P10">
        <v>238.97199703974201</v>
      </c>
      <c r="Q10">
        <v>0</v>
      </c>
      <c r="R10">
        <v>3468.2503018965899</v>
      </c>
      <c r="S10">
        <v>995.82201769715198</v>
      </c>
      <c r="T10">
        <v>1172.97764479741</v>
      </c>
      <c r="U10">
        <v>0</v>
      </c>
      <c r="V10">
        <v>0</v>
      </c>
      <c r="W10">
        <v>132120.51072900891</v>
      </c>
      <c r="X10" s="2"/>
      <c r="AB10" s="16">
        <v>36023</v>
      </c>
      <c r="AC10">
        <f t="shared" si="0"/>
        <v>97.42592310295781</v>
      </c>
      <c r="AD10">
        <f t="shared" si="1"/>
        <v>115.07242579836222</v>
      </c>
      <c r="AJ10" s="4"/>
      <c r="AK10" s="2"/>
      <c r="AL10" s="16">
        <v>36025</v>
      </c>
      <c r="AM10" s="16" t="s">
        <v>66</v>
      </c>
      <c r="AN10" s="16" t="s">
        <v>61</v>
      </c>
      <c r="AO10">
        <v>674.78479002229903</v>
      </c>
      <c r="AP10">
        <v>228.21518295054599</v>
      </c>
      <c r="AQ10">
        <v>8902.0000141113997</v>
      </c>
      <c r="AR10">
        <v>0</v>
      </c>
      <c r="AS10">
        <v>0</v>
      </c>
      <c r="AT10">
        <v>17717.446073807801</v>
      </c>
      <c r="AU10">
        <v>33186.583806190603</v>
      </c>
      <c r="AV10">
        <v>4952.9998575467598</v>
      </c>
      <c r="AW10">
        <v>29283.000290088399</v>
      </c>
      <c r="AX10">
        <v>30427.998460009701</v>
      </c>
      <c r="AY10">
        <v>239.135694115772</v>
      </c>
      <c r="AZ10">
        <v>632.32459873473294</v>
      </c>
      <c r="BA10">
        <v>238.97199703974201</v>
      </c>
      <c r="BB10">
        <v>0</v>
      </c>
      <c r="BC10">
        <v>3468.2503018965899</v>
      </c>
      <c r="BD10">
        <v>995.82201769715198</v>
      </c>
      <c r="BE10">
        <v>1172.97764479741</v>
      </c>
      <c r="BF10">
        <v>0</v>
      </c>
      <c r="BG10">
        <v>0</v>
      </c>
      <c r="BH10">
        <v>132120.51072900891</v>
      </c>
      <c r="BI10" s="4"/>
      <c r="BM10" s="16">
        <v>36023</v>
      </c>
      <c r="BN10">
        <f t="shared" si="2"/>
        <v>5.8376315476565352</v>
      </c>
      <c r="BO10">
        <f t="shared" si="3"/>
        <v>15.302231850365596</v>
      </c>
      <c r="BT10" s="4"/>
    </row>
    <row r="11" spans="1:72" customFormat="1" ht="14.1" customHeight="1">
      <c r="A11" s="16">
        <v>36043</v>
      </c>
      <c r="B11" t="s">
        <v>67</v>
      </c>
      <c r="C11" s="16" t="s">
        <v>61</v>
      </c>
      <c r="D11">
        <v>5072.9844002723703</v>
      </c>
      <c r="E11">
        <v>1479.01561629772</v>
      </c>
      <c r="F11">
        <v>17545.000285148599</v>
      </c>
      <c r="G11">
        <v>43.308998107910199</v>
      </c>
      <c r="H11">
        <v>386.43499755859398</v>
      </c>
      <c r="I11">
        <v>6538.6661118269003</v>
      </c>
      <c r="J11">
        <v>41967.361515045202</v>
      </c>
      <c r="K11">
        <v>7781.3959283828699</v>
      </c>
      <c r="L11">
        <v>24502.0012798309</v>
      </c>
      <c r="M11">
        <v>24950.999936103799</v>
      </c>
      <c r="N11">
        <v>164.43610581755601</v>
      </c>
      <c r="O11">
        <v>513.45131069421802</v>
      </c>
      <c r="P11">
        <v>1523.18707215786</v>
      </c>
      <c r="Q11">
        <v>0</v>
      </c>
      <c r="R11">
        <v>7373.3254227638199</v>
      </c>
      <c r="S11">
        <v>1845.99999165535</v>
      </c>
      <c r="T11">
        <v>2149.6744174957298</v>
      </c>
      <c r="U11">
        <v>0</v>
      </c>
      <c r="V11">
        <v>0</v>
      </c>
      <c r="W11">
        <v>143837.24338915941</v>
      </c>
      <c r="X11" s="2"/>
      <c r="AB11" s="16">
        <v>36025</v>
      </c>
      <c r="AC11">
        <f t="shared" si="0"/>
        <v>96.232652319402362</v>
      </c>
      <c r="AD11">
        <f t="shared" si="1"/>
        <v>102.92931245722184</v>
      </c>
      <c r="AJ11" s="4"/>
      <c r="AK11" s="2"/>
      <c r="AL11">
        <v>36043</v>
      </c>
      <c r="AM11" t="s">
        <v>67</v>
      </c>
      <c r="AN11" s="16" t="s">
        <v>61</v>
      </c>
      <c r="AO11">
        <v>5072.9844002723703</v>
      </c>
      <c r="AP11">
        <v>1479.01561629772</v>
      </c>
      <c r="AQ11">
        <v>17545.000285148599</v>
      </c>
      <c r="AR11">
        <v>43.308998107910199</v>
      </c>
      <c r="AS11">
        <v>386.43499755859398</v>
      </c>
      <c r="AT11">
        <v>6538.6661118269003</v>
      </c>
      <c r="AU11">
        <v>41967.361515045202</v>
      </c>
      <c r="AV11">
        <v>7781.3959283828699</v>
      </c>
      <c r="AW11">
        <v>24502.0012798309</v>
      </c>
      <c r="AX11">
        <v>24950.999936103799</v>
      </c>
      <c r="AY11">
        <v>164.43610581755601</v>
      </c>
      <c r="AZ11">
        <v>513.45131069421802</v>
      </c>
      <c r="BA11">
        <v>1523.18707215786</v>
      </c>
      <c r="BB11">
        <v>0</v>
      </c>
      <c r="BC11">
        <v>7373.3254227638199</v>
      </c>
      <c r="BD11">
        <v>1845.99999165535</v>
      </c>
      <c r="BE11">
        <v>2149.6744174957298</v>
      </c>
      <c r="BF11">
        <v>0</v>
      </c>
      <c r="BG11">
        <v>0</v>
      </c>
      <c r="BH11">
        <v>143837.24338915941</v>
      </c>
      <c r="BI11" s="4"/>
      <c r="BM11" s="16">
        <v>36025</v>
      </c>
      <c r="BN11">
        <f t="shared" si="2"/>
        <v>5.8908568447220357</v>
      </c>
      <c r="BO11">
        <f t="shared" si="3"/>
        <v>15.450006382074678</v>
      </c>
      <c r="BT11" s="4"/>
    </row>
    <row r="12" spans="1:72" customFormat="1" ht="14.1" customHeight="1">
      <c r="A12" s="16">
        <v>36051</v>
      </c>
      <c r="B12" t="s">
        <v>68</v>
      </c>
      <c r="C12" s="16" t="s">
        <v>61</v>
      </c>
      <c r="D12">
        <v>37947.170776367202</v>
      </c>
      <c r="E12">
        <v>7279.8284301757803</v>
      </c>
      <c r="F12">
        <v>23248.000274658199</v>
      </c>
      <c r="G12">
        <v>0</v>
      </c>
      <c r="H12">
        <v>0</v>
      </c>
      <c r="I12">
        <v>3494.5770912170401</v>
      </c>
      <c r="J12">
        <v>28995.5515441895</v>
      </c>
      <c r="K12">
        <v>11012.9997711182</v>
      </c>
      <c r="L12">
        <v>10012.0002593994</v>
      </c>
      <c r="M12">
        <v>13666.9999389648</v>
      </c>
      <c r="N12">
        <v>2819.5484275817898</v>
      </c>
      <c r="O12">
        <v>1415.85902023315</v>
      </c>
      <c r="P12">
        <v>13744.606048584001</v>
      </c>
      <c r="Q12">
        <v>0</v>
      </c>
      <c r="R12">
        <v>13707.105758666999</v>
      </c>
      <c r="S12">
        <v>24091.999603271499</v>
      </c>
      <c r="T12">
        <v>2629.5867652893098</v>
      </c>
      <c r="U12">
        <v>0</v>
      </c>
      <c r="V12">
        <v>0</v>
      </c>
      <c r="W12">
        <v>194065.83370971686</v>
      </c>
      <c r="X12" s="2"/>
      <c r="AB12">
        <v>36043</v>
      </c>
      <c r="AC12">
        <f t="shared" si="0"/>
        <v>99.248981023795196</v>
      </c>
      <c r="AD12">
        <f t="shared" si="1"/>
        <v>112.37151379726031</v>
      </c>
      <c r="AJ12" s="4"/>
      <c r="AK12" s="2"/>
      <c r="AL12">
        <v>36051</v>
      </c>
      <c r="AM12" t="s">
        <v>68</v>
      </c>
      <c r="AN12" s="16" t="s">
        <v>61</v>
      </c>
      <c r="AO12">
        <v>37947.170776367202</v>
      </c>
      <c r="AP12">
        <v>7279.8284301757803</v>
      </c>
      <c r="AQ12">
        <v>23248.000274658199</v>
      </c>
      <c r="AR12">
        <v>0</v>
      </c>
      <c r="AS12">
        <v>0</v>
      </c>
      <c r="AT12">
        <v>3494.5770912170401</v>
      </c>
      <c r="AU12">
        <v>28995.5515441895</v>
      </c>
      <c r="AV12">
        <v>11012.9997711182</v>
      </c>
      <c r="AW12">
        <v>10012.0002593994</v>
      </c>
      <c r="AX12">
        <v>13666.9999389648</v>
      </c>
      <c r="AY12">
        <v>2819.5484275817898</v>
      </c>
      <c r="AZ12">
        <v>1415.85902023315</v>
      </c>
      <c r="BA12">
        <v>13744.606048584001</v>
      </c>
      <c r="BB12">
        <v>0</v>
      </c>
      <c r="BC12">
        <v>13707.105758666999</v>
      </c>
      <c r="BD12">
        <v>24091.999603271499</v>
      </c>
      <c r="BE12">
        <v>2629.5867652893098</v>
      </c>
      <c r="BF12">
        <v>0</v>
      </c>
      <c r="BG12">
        <v>0</v>
      </c>
      <c r="BH12">
        <v>194065.83370971686</v>
      </c>
      <c r="BI12" s="4"/>
      <c r="BM12">
        <v>36043</v>
      </c>
      <c r="BN12">
        <f t="shared" si="2"/>
        <v>5.596700469206823</v>
      </c>
      <c r="BO12">
        <f t="shared" si="3"/>
        <v>15.702525281808033</v>
      </c>
      <c r="BT12" s="4"/>
    </row>
    <row r="13" spans="1:72" customFormat="1" ht="14.1" customHeight="1">
      <c r="A13" s="16">
        <v>36053</v>
      </c>
      <c r="B13" t="s">
        <v>69</v>
      </c>
      <c r="C13" s="16" t="s">
        <v>61</v>
      </c>
      <c r="D13">
        <v>13728.9973144531</v>
      </c>
      <c r="E13">
        <v>4071.00244140625</v>
      </c>
      <c r="F13">
        <v>29898.000610351599</v>
      </c>
      <c r="G13">
        <v>14.324999809265099</v>
      </c>
      <c r="H13">
        <v>167.41000366210901</v>
      </c>
      <c r="I13">
        <v>3256.7720565795898</v>
      </c>
      <c r="J13">
        <v>32601.148315429698</v>
      </c>
      <c r="K13">
        <v>6735.6139984130896</v>
      </c>
      <c r="L13">
        <v>19903.000305175799</v>
      </c>
      <c r="M13">
        <v>28209.000671386701</v>
      </c>
      <c r="N13">
        <v>547.469701766968</v>
      </c>
      <c r="O13">
        <v>1890.4649047851599</v>
      </c>
      <c r="P13">
        <v>4164.07911682129</v>
      </c>
      <c r="Q13">
        <v>0</v>
      </c>
      <c r="R13">
        <v>11324.109100341801</v>
      </c>
      <c r="S13">
        <v>8929.9999389648401</v>
      </c>
      <c r="T13">
        <v>3357.8908004760701</v>
      </c>
      <c r="U13">
        <v>0</v>
      </c>
      <c r="V13">
        <v>0</v>
      </c>
      <c r="W13">
        <v>168799.28427982333</v>
      </c>
      <c r="X13" s="2"/>
      <c r="AB13">
        <v>36051</v>
      </c>
      <c r="AC13">
        <f t="shared" si="0"/>
        <v>106.07657123175058</v>
      </c>
      <c r="AD13">
        <f t="shared" si="1"/>
        <v>149.21978997475154</v>
      </c>
      <c r="AJ13" s="4"/>
      <c r="AK13" s="2"/>
      <c r="AL13">
        <v>36053</v>
      </c>
      <c r="AM13" t="s">
        <v>69</v>
      </c>
      <c r="AN13" s="16" t="s">
        <v>61</v>
      </c>
      <c r="AO13">
        <v>13728.9973144531</v>
      </c>
      <c r="AP13">
        <v>4071.00244140625</v>
      </c>
      <c r="AQ13">
        <v>29898.000610351599</v>
      </c>
      <c r="AR13">
        <v>14.324999809265099</v>
      </c>
      <c r="AS13">
        <v>167.41000366210901</v>
      </c>
      <c r="AT13">
        <v>3256.7720565795898</v>
      </c>
      <c r="AU13">
        <v>32601.148315429698</v>
      </c>
      <c r="AV13">
        <v>6735.6139984130896</v>
      </c>
      <c r="AW13">
        <v>19903.000305175799</v>
      </c>
      <c r="AX13">
        <v>28209.000671386701</v>
      </c>
      <c r="AY13">
        <v>547.469701766968</v>
      </c>
      <c r="AZ13">
        <v>1890.4649047851599</v>
      </c>
      <c r="BA13">
        <v>4164.07911682129</v>
      </c>
      <c r="BB13">
        <v>0</v>
      </c>
      <c r="BC13">
        <v>11324.109100341801</v>
      </c>
      <c r="BD13">
        <v>8929.9999389648401</v>
      </c>
      <c r="BE13">
        <v>3357.8908004760701</v>
      </c>
      <c r="BF13">
        <v>0</v>
      </c>
      <c r="BG13">
        <v>0</v>
      </c>
      <c r="BH13">
        <v>168799.28427982333</v>
      </c>
      <c r="BI13" s="4"/>
      <c r="BM13">
        <v>36051</v>
      </c>
      <c r="BN13">
        <f t="shared" si="2"/>
        <v>5.9359044982091183</v>
      </c>
      <c r="BO13">
        <f t="shared" si="3"/>
        <v>16.364945608047183</v>
      </c>
      <c r="BT13" s="4"/>
    </row>
    <row r="14" spans="1:72" customFormat="1" ht="14.1" customHeight="1">
      <c r="A14" s="16">
        <v>36065</v>
      </c>
      <c r="B14" t="s">
        <v>70</v>
      </c>
      <c r="C14" s="16" t="s">
        <v>61</v>
      </c>
      <c r="D14">
        <v>17101.738067627</v>
      </c>
      <c r="E14">
        <v>7580.2610626220703</v>
      </c>
      <c r="F14">
        <v>23708.999420166001</v>
      </c>
      <c r="G14">
        <v>2589.0458984375</v>
      </c>
      <c r="H14">
        <v>18155.54296875</v>
      </c>
      <c r="I14">
        <v>11460.381546020501</v>
      </c>
      <c r="J14">
        <v>128227.024993896</v>
      </c>
      <c r="K14">
        <v>10604.086578369101</v>
      </c>
      <c r="L14">
        <v>25614.000518798799</v>
      </c>
      <c r="M14">
        <v>29912.000854492198</v>
      </c>
      <c r="N14">
        <v>430.04130458831798</v>
      </c>
      <c r="O14">
        <v>3452.5691299438499</v>
      </c>
      <c r="P14">
        <v>3757.0260696411101</v>
      </c>
      <c r="Q14">
        <v>0</v>
      </c>
      <c r="R14">
        <v>8025.6644439697302</v>
      </c>
      <c r="S14">
        <v>8464.0001983642596</v>
      </c>
      <c r="T14">
        <v>3557.3361358642601</v>
      </c>
      <c r="U14">
        <v>0</v>
      </c>
      <c r="V14">
        <v>0</v>
      </c>
      <c r="W14">
        <v>302639.71919155068</v>
      </c>
      <c r="X14" s="2"/>
      <c r="AB14">
        <v>36053</v>
      </c>
      <c r="AC14">
        <f t="shared" si="0"/>
        <v>88.152315961932118</v>
      </c>
      <c r="AD14">
        <f t="shared" si="1"/>
        <v>117.89238819236456</v>
      </c>
      <c r="AJ14" s="4"/>
      <c r="AK14" s="2"/>
      <c r="AL14">
        <v>36065</v>
      </c>
      <c r="AM14" t="s">
        <v>70</v>
      </c>
      <c r="AN14" s="16" t="s">
        <v>61</v>
      </c>
      <c r="AO14">
        <v>17101.738067627</v>
      </c>
      <c r="AP14">
        <v>7580.2610626220703</v>
      </c>
      <c r="AQ14">
        <v>23708.999420166001</v>
      </c>
      <c r="AR14">
        <v>2589.0458984375</v>
      </c>
      <c r="AS14">
        <v>18155.54296875</v>
      </c>
      <c r="AT14">
        <v>11460.381546020501</v>
      </c>
      <c r="AU14">
        <v>128227.024993896</v>
      </c>
      <c r="AV14">
        <v>10604.086578369101</v>
      </c>
      <c r="AW14">
        <v>25614.000518798799</v>
      </c>
      <c r="AX14">
        <v>29912.000854492198</v>
      </c>
      <c r="AY14">
        <v>430.04130458831798</v>
      </c>
      <c r="AZ14">
        <v>3452.5691299438499</v>
      </c>
      <c r="BA14">
        <v>3757.0260696411101</v>
      </c>
      <c r="BB14">
        <v>0</v>
      </c>
      <c r="BC14">
        <v>8025.6644439697302</v>
      </c>
      <c r="BD14">
        <v>8464.0001983642596</v>
      </c>
      <c r="BE14">
        <v>3557.3361358642601</v>
      </c>
      <c r="BF14">
        <v>0</v>
      </c>
      <c r="BG14">
        <v>0</v>
      </c>
      <c r="BH14">
        <v>302639.71919155068</v>
      </c>
      <c r="BI14" s="4"/>
      <c r="BM14">
        <v>36053</v>
      </c>
      <c r="BN14">
        <f t="shared" si="2"/>
        <v>4.7292798132204323</v>
      </c>
      <c r="BO14">
        <f t="shared" si="3"/>
        <v>14.598243757816194</v>
      </c>
      <c r="BT14" s="4"/>
    </row>
    <row r="15" spans="1:72" customFormat="1" ht="14.1" customHeight="1">
      <c r="A15" s="16">
        <v>36067</v>
      </c>
      <c r="B15" t="s">
        <v>71</v>
      </c>
      <c r="C15" s="16" t="s">
        <v>61</v>
      </c>
      <c r="D15">
        <v>17697.748565673799</v>
      </c>
      <c r="E15">
        <v>4181.2519836425799</v>
      </c>
      <c r="F15">
        <v>25208.999908447298</v>
      </c>
      <c r="G15">
        <v>9064.419921875</v>
      </c>
      <c r="H15">
        <v>63094.1015625</v>
      </c>
      <c r="I15">
        <v>4576.1787567138699</v>
      </c>
      <c r="J15">
        <v>33766.5106811523</v>
      </c>
      <c r="K15">
        <v>5478.4068450927698</v>
      </c>
      <c r="L15">
        <v>11062.0000152588</v>
      </c>
      <c r="M15">
        <v>13319.999633789101</v>
      </c>
      <c r="N15">
        <v>1119.1283798217801</v>
      </c>
      <c r="O15">
        <v>3001.66672515869</v>
      </c>
      <c r="P15">
        <v>6368.9790878295898</v>
      </c>
      <c r="Q15">
        <v>0</v>
      </c>
      <c r="R15">
        <v>12505.929306030301</v>
      </c>
      <c r="S15">
        <v>11674.0001525879</v>
      </c>
      <c r="T15">
        <v>2954.6379928588899</v>
      </c>
      <c r="U15">
        <v>0</v>
      </c>
      <c r="V15">
        <v>0</v>
      </c>
      <c r="W15">
        <v>225073.95951843262</v>
      </c>
      <c r="X15" s="2"/>
      <c r="AB15">
        <v>36065</v>
      </c>
      <c r="AC15">
        <f t="shared" si="0"/>
        <v>99.129489654783328</v>
      </c>
      <c r="AD15">
        <f t="shared" si="1"/>
        <v>124.29009700073662</v>
      </c>
      <c r="AJ15" s="4"/>
      <c r="AK15" s="2"/>
      <c r="AL15">
        <v>36067</v>
      </c>
      <c r="AM15" t="s">
        <v>71</v>
      </c>
      <c r="AN15" s="16" t="s">
        <v>61</v>
      </c>
      <c r="AO15">
        <v>17697.748565673799</v>
      </c>
      <c r="AP15">
        <v>4181.2519836425799</v>
      </c>
      <c r="AQ15">
        <v>25208.999908447298</v>
      </c>
      <c r="AR15">
        <v>9064.419921875</v>
      </c>
      <c r="AS15">
        <v>63094.1015625</v>
      </c>
      <c r="AT15">
        <v>4576.1787567138699</v>
      </c>
      <c r="AU15">
        <v>33766.5106811523</v>
      </c>
      <c r="AV15">
        <v>5478.4068450927698</v>
      </c>
      <c r="AW15">
        <v>11062.0000152588</v>
      </c>
      <c r="AX15">
        <v>13319.999633789101</v>
      </c>
      <c r="AY15">
        <v>1119.1283798217801</v>
      </c>
      <c r="AZ15">
        <v>3001.66672515869</v>
      </c>
      <c r="BA15">
        <v>6368.9790878295898</v>
      </c>
      <c r="BB15">
        <v>0</v>
      </c>
      <c r="BC15">
        <v>12505.929306030301</v>
      </c>
      <c r="BD15">
        <v>11674.0001525879</v>
      </c>
      <c r="BE15">
        <v>2954.6379928588899</v>
      </c>
      <c r="BF15">
        <v>0</v>
      </c>
      <c r="BG15">
        <v>0</v>
      </c>
      <c r="BH15">
        <v>225073.95951843262</v>
      </c>
      <c r="BI15" s="4"/>
      <c r="BM15">
        <v>36065</v>
      </c>
      <c r="BN15">
        <f t="shared" si="2"/>
        <v>5.9430516698187787</v>
      </c>
      <c r="BO15">
        <f t="shared" si="3"/>
        <v>15.803028525191202</v>
      </c>
      <c r="BT15" s="4"/>
    </row>
    <row r="16" spans="1:72" customFormat="1" ht="14.1" customHeight="1">
      <c r="A16" s="16">
        <v>36069</v>
      </c>
      <c r="B16" t="s">
        <v>72</v>
      </c>
      <c r="C16" s="16" t="s">
        <v>61</v>
      </c>
      <c r="D16">
        <v>25772.600709915201</v>
      </c>
      <c r="E16">
        <v>7690.3999471664401</v>
      </c>
      <c r="F16">
        <v>27820.9995059967</v>
      </c>
      <c r="G16">
        <v>965.15197753906295</v>
      </c>
      <c r="H16">
        <v>12231.046875</v>
      </c>
      <c r="I16">
        <v>3616.5038887262299</v>
      </c>
      <c r="J16">
        <v>37622.924874782599</v>
      </c>
      <c r="K16">
        <v>9283.9998054504395</v>
      </c>
      <c r="L16">
        <v>15461.999676704399</v>
      </c>
      <c r="M16">
        <v>10917.9996461868</v>
      </c>
      <c r="N16">
        <v>2280.8140506744398</v>
      </c>
      <c r="O16">
        <v>2745.9505290985098</v>
      </c>
      <c r="P16">
        <v>11211.000210762</v>
      </c>
      <c r="Q16">
        <v>0</v>
      </c>
      <c r="R16">
        <v>13865.5864448547</v>
      </c>
      <c r="S16">
        <v>26916.9990520477</v>
      </c>
      <c r="T16">
        <v>4137.4136147499103</v>
      </c>
      <c r="U16">
        <v>0</v>
      </c>
      <c r="V16">
        <v>0</v>
      </c>
      <c r="W16">
        <v>212541.39080965513</v>
      </c>
      <c r="X16" s="2"/>
      <c r="AB16">
        <v>36067</v>
      </c>
      <c r="AC16">
        <f t="shared" si="0"/>
        <v>71.143560716442309</v>
      </c>
      <c r="AD16">
        <f t="shared" si="1"/>
        <v>112.27230952789556</v>
      </c>
      <c r="AJ16" s="4"/>
      <c r="AK16" s="2"/>
      <c r="AL16">
        <v>36069</v>
      </c>
      <c r="AM16" t="s">
        <v>72</v>
      </c>
      <c r="AN16" s="16" t="s">
        <v>61</v>
      </c>
      <c r="AO16">
        <v>25772.600709915201</v>
      </c>
      <c r="AP16">
        <v>7690.3999471664401</v>
      </c>
      <c r="AQ16">
        <v>27820.9995059967</v>
      </c>
      <c r="AR16">
        <v>965.15197753906295</v>
      </c>
      <c r="AS16">
        <v>12231.046875</v>
      </c>
      <c r="AT16">
        <v>3616.5038887262299</v>
      </c>
      <c r="AU16">
        <v>37622.924874782599</v>
      </c>
      <c r="AV16">
        <v>9283.9998054504395</v>
      </c>
      <c r="AW16">
        <v>15461.999676704399</v>
      </c>
      <c r="AX16">
        <v>10917.9996461868</v>
      </c>
      <c r="AY16">
        <v>2280.8140506744398</v>
      </c>
      <c r="AZ16">
        <v>2745.9505290985098</v>
      </c>
      <c r="BA16">
        <v>11211.000210762</v>
      </c>
      <c r="BB16">
        <v>0</v>
      </c>
      <c r="BC16">
        <v>13865.5864448547</v>
      </c>
      <c r="BD16">
        <v>26916.9990520477</v>
      </c>
      <c r="BE16">
        <v>4137.4136147499103</v>
      </c>
      <c r="BF16">
        <v>0</v>
      </c>
      <c r="BG16">
        <v>0</v>
      </c>
      <c r="BH16">
        <v>212541.39080965513</v>
      </c>
      <c r="BI16" s="4"/>
      <c r="BM16">
        <v>36067</v>
      </c>
      <c r="BN16">
        <f t="shared" si="2"/>
        <v>6.102392548162304</v>
      </c>
      <c r="BO16">
        <f t="shared" si="3"/>
        <v>15.844342073308157</v>
      </c>
      <c r="BT16" s="4"/>
    </row>
    <row r="17" spans="1:72" customFormat="1" ht="14.1" customHeight="1">
      <c r="A17" s="16">
        <v>36077</v>
      </c>
      <c r="B17" t="s">
        <v>73</v>
      </c>
      <c r="C17" s="16" t="s">
        <v>61</v>
      </c>
      <c r="D17">
        <v>7288.35695266724</v>
      </c>
      <c r="E17">
        <v>2537.6430848836899</v>
      </c>
      <c r="F17">
        <v>16966.999987602201</v>
      </c>
      <c r="G17">
        <v>0</v>
      </c>
      <c r="H17">
        <v>0</v>
      </c>
      <c r="I17">
        <v>12422.972030639599</v>
      </c>
      <c r="J17">
        <v>33822.080136299097</v>
      </c>
      <c r="K17">
        <v>7593.9999630451202</v>
      </c>
      <c r="L17">
        <v>31983.000116348299</v>
      </c>
      <c r="M17">
        <v>28586.000176429701</v>
      </c>
      <c r="N17">
        <v>235.35760267078899</v>
      </c>
      <c r="O17">
        <v>1070.3891099095299</v>
      </c>
      <c r="P17">
        <v>1629.0760188102699</v>
      </c>
      <c r="Q17">
        <v>0</v>
      </c>
      <c r="R17">
        <v>6518.4288270473498</v>
      </c>
      <c r="S17">
        <v>1550.0000160336499</v>
      </c>
      <c r="T17">
        <v>2269.5710643529901</v>
      </c>
      <c r="U17">
        <v>0</v>
      </c>
      <c r="V17">
        <v>0</v>
      </c>
      <c r="W17">
        <v>154473.87508673951</v>
      </c>
      <c r="X17" s="2"/>
      <c r="AB17">
        <v>36069</v>
      </c>
      <c r="AC17">
        <f t="shared" si="0"/>
        <v>75.792845078626826</v>
      </c>
      <c r="AD17">
        <f t="shared" si="1"/>
        <v>108.0335302133915</v>
      </c>
      <c r="AJ17" s="4"/>
      <c r="AK17" s="2"/>
      <c r="AL17">
        <v>36077</v>
      </c>
      <c r="AM17" t="s">
        <v>73</v>
      </c>
      <c r="AN17" s="16" t="s">
        <v>61</v>
      </c>
      <c r="AO17">
        <v>7288.35695266724</v>
      </c>
      <c r="AP17">
        <v>2537.6430848836899</v>
      </c>
      <c r="AQ17">
        <v>16966.999987602201</v>
      </c>
      <c r="AR17">
        <v>0</v>
      </c>
      <c r="AS17">
        <v>0</v>
      </c>
      <c r="AT17">
        <v>12422.972030639599</v>
      </c>
      <c r="AU17">
        <v>33822.080136299097</v>
      </c>
      <c r="AV17">
        <v>7593.9999630451202</v>
      </c>
      <c r="AW17">
        <v>31983.000116348299</v>
      </c>
      <c r="AX17">
        <v>28586.000176429701</v>
      </c>
      <c r="AY17">
        <v>235.35760267078899</v>
      </c>
      <c r="AZ17">
        <v>1070.3891099095299</v>
      </c>
      <c r="BA17">
        <v>1629.0760188102699</v>
      </c>
      <c r="BB17">
        <v>0</v>
      </c>
      <c r="BC17">
        <v>6518.4288270473498</v>
      </c>
      <c r="BD17">
        <v>1550.0000160336499</v>
      </c>
      <c r="BE17">
        <v>2269.5710643529901</v>
      </c>
      <c r="BF17">
        <v>0</v>
      </c>
      <c r="BG17">
        <v>0</v>
      </c>
      <c r="BH17">
        <v>154473.87508673951</v>
      </c>
      <c r="BI17" s="4"/>
      <c r="BM17">
        <v>36069</v>
      </c>
      <c r="BN17">
        <f t="shared" si="2"/>
        <v>5.5718755341971855</v>
      </c>
      <c r="BO17">
        <f t="shared" si="3"/>
        <v>15.171195842200884</v>
      </c>
      <c r="BT17" s="4"/>
    </row>
    <row r="18" spans="1:72" customFormat="1" ht="14.1" customHeight="1">
      <c r="A18" s="16">
        <v>36095</v>
      </c>
      <c r="B18" t="s">
        <v>74</v>
      </c>
      <c r="C18" s="16" t="s">
        <v>61</v>
      </c>
      <c r="D18">
        <v>5603.84716796875</v>
      </c>
      <c r="E18">
        <v>1159.29775619507</v>
      </c>
      <c r="F18">
        <v>10060.000549316401</v>
      </c>
      <c r="G18">
        <v>0</v>
      </c>
      <c r="H18">
        <v>0</v>
      </c>
      <c r="I18">
        <v>8767.9558105468805</v>
      </c>
      <c r="J18">
        <v>19029.199707031301</v>
      </c>
      <c r="K18">
        <v>3724.0000915527298</v>
      </c>
      <c r="L18">
        <v>21798.000610351599</v>
      </c>
      <c r="M18">
        <v>14206.0001220703</v>
      </c>
      <c r="N18">
        <v>484.61421585083002</v>
      </c>
      <c r="O18">
        <v>524.46701049804699</v>
      </c>
      <c r="P18">
        <v>181.80800914764399</v>
      </c>
      <c r="Q18">
        <v>0</v>
      </c>
      <c r="R18">
        <v>3826.4101867675799</v>
      </c>
      <c r="S18">
        <v>199.00000858306899</v>
      </c>
      <c r="T18">
        <v>791.58983993530296</v>
      </c>
      <c r="U18">
        <v>0</v>
      </c>
      <c r="V18">
        <v>0</v>
      </c>
      <c r="W18">
        <v>90356.191085815502</v>
      </c>
      <c r="X18" s="2"/>
      <c r="AB18">
        <v>36077</v>
      </c>
      <c r="AC18">
        <f t="shared" si="0"/>
        <v>90.627722944693005</v>
      </c>
      <c r="AD18">
        <f t="shared" si="1"/>
        <v>107.60063606889371</v>
      </c>
      <c r="AJ18" s="4"/>
      <c r="AK18" s="2"/>
      <c r="AL18">
        <v>36095</v>
      </c>
      <c r="AM18" t="s">
        <v>74</v>
      </c>
      <c r="AN18" s="16" t="s">
        <v>61</v>
      </c>
      <c r="AO18">
        <v>5603.84716796875</v>
      </c>
      <c r="AP18">
        <v>1159.29775619507</v>
      </c>
      <c r="AQ18">
        <v>10060.000549316401</v>
      </c>
      <c r="AR18">
        <v>0</v>
      </c>
      <c r="AS18">
        <v>0</v>
      </c>
      <c r="AT18">
        <v>8767.9558105468805</v>
      </c>
      <c r="AU18">
        <v>19029.199707031301</v>
      </c>
      <c r="AV18">
        <v>3724.0000915527298</v>
      </c>
      <c r="AW18">
        <v>21798.000610351599</v>
      </c>
      <c r="AX18">
        <v>14206.0001220703</v>
      </c>
      <c r="AY18">
        <v>484.61421585083002</v>
      </c>
      <c r="AZ18">
        <v>524.46701049804699</v>
      </c>
      <c r="BA18">
        <v>181.80800914764399</v>
      </c>
      <c r="BB18">
        <v>0</v>
      </c>
      <c r="BC18">
        <v>3826.4101867675799</v>
      </c>
      <c r="BD18">
        <v>199.00000858306899</v>
      </c>
      <c r="BE18">
        <v>791.58983993530296</v>
      </c>
      <c r="BF18">
        <v>0</v>
      </c>
      <c r="BG18">
        <v>0</v>
      </c>
      <c r="BH18">
        <v>90356.191085815502</v>
      </c>
      <c r="BI18" s="4"/>
      <c r="BM18">
        <v>36077</v>
      </c>
      <c r="BN18">
        <f t="shared" si="2"/>
        <v>5.6700996138634849</v>
      </c>
      <c r="BO18">
        <f t="shared" si="3"/>
        <v>14.52693326708328</v>
      </c>
      <c r="BT18" s="4"/>
    </row>
    <row r="19" spans="1:72" customFormat="1" ht="14.1" customHeight="1">
      <c r="A19" s="16">
        <v>36097</v>
      </c>
      <c r="B19" t="s">
        <v>75</v>
      </c>
      <c r="C19" s="16" t="s">
        <v>61</v>
      </c>
      <c r="D19">
        <v>5088.3130950927698</v>
      </c>
      <c r="E19">
        <v>723.68700790405296</v>
      </c>
      <c r="F19">
        <v>5692.9999618530301</v>
      </c>
      <c r="G19">
        <v>0</v>
      </c>
      <c r="H19">
        <v>0</v>
      </c>
      <c r="I19">
        <v>3968.4549865722702</v>
      </c>
      <c r="J19">
        <v>12981.3186035156</v>
      </c>
      <c r="K19">
        <v>2541.99999237061</v>
      </c>
      <c r="L19">
        <v>9435.0000610351599</v>
      </c>
      <c r="M19">
        <v>8257.0002441406305</v>
      </c>
      <c r="N19">
        <v>192.934909343719</v>
      </c>
      <c r="O19">
        <v>1781.1620254516599</v>
      </c>
      <c r="P19">
        <v>1487.1639823913599</v>
      </c>
      <c r="Q19">
        <v>0</v>
      </c>
      <c r="R19">
        <v>4935.9785690307599</v>
      </c>
      <c r="S19">
        <v>1969.99998092651</v>
      </c>
      <c r="T19">
        <v>702.02123355865501</v>
      </c>
      <c r="U19">
        <v>0</v>
      </c>
      <c r="V19">
        <v>0</v>
      </c>
      <c r="W19">
        <v>59758.034653186784</v>
      </c>
      <c r="X19" s="2"/>
      <c r="AB19">
        <v>36095</v>
      </c>
      <c r="AC19">
        <f t="shared" si="0"/>
        <v>100.60488645880788</v>
      </c>
      <c r="AD19">
        <f t="shared" si="1"/>
        <v>124.40462442578306</v>
      </c>
      <c r="AJ19" s="4"/>
      <c r="AK19" s="2"/>
      <c r="AL19">
        <v>36097</v>
      </c>
      <c r="AM19" t="s">
        <v>75</v>
      </c>
      <c r="AN19" s="16" t="s">
        <v>61</v>
      </c>
      <c r="AO19">
        <v>5088.3130950927698</v>
      </c>
      <c r="AP19">
        <v>723.68700790405296</v>
      </c>
      <c r="AQ19">
        <v>5692.9999618530301</v>
      </c>
      <c r="AR19">
        <v>0</v>
      </c>
      <c r="AS19">
        <v>0</v>
      </c>
      <c r="AT19">
        <v>3968.4549865722702</v>
      </c>
      <c r="AU19">
        <v>12981.3186035156</v>
      </c>
      <c r="AV19">
        <v>2541.99999237061</v>
      </c>
      <c r="AW19">
        <v>9435.0000610351599</v>
      </c>
      <c r="AX19">
        <v>8257.0002441406305</v>
      </c>
      <c r="AY19">
        <v>192.934909343719</v>
      </c>
      <c r="AZ19">
        <v>1781.1620254516599</v>
      </c>
      <c r="BA19">
        <v>1487.1639823913599</v>
      </c>
      <c r="BB19">
        <v>0</v>
      </c>
      <c r="BC19">
        <v>4935.9785690307599</v>
      </c>
      <c r="BD19">
        <v>1969.99998092651</v>
      </c>
      <c r="BE19">
        <v>702.02123355865501</v>
      </c>
      <c r="BF19">
        <v>0</v>
      </c>
      <c r="BG19">
        <v>0</v>
      </c>
      <c r="BH19">
        <v>59758.034653186784</v>
      </c>
      <c r="BI19" s="4"/>
      <c r="BM19">
        <v>36095</v>
      </c>
      <c r="BN19">
        <f t="shared" si="2"/>
        <v>5.8539734937193195</v>
      </c>
      <c r="BO19">
        <f t="shared" si="3"/>
        <v>15.10976586775803</v>
      </c>
      <c r="BT19" s="4"/>
    </row>
    <row r="20" spans="1:72" customFormat="1" ht="14.1" customHeight="1">
      <c r="A20" s="16">
        <v>36101</v>
      </c>
      <c r="B20" t="s">
        <v>76</v>
      </c>
      <c r="C20" s="16" t="s">
        <v>61</v>
      </c>
      <c r="D20">
        <v>24791.819519043001</v>
      </c>
      <c r="E20">
        <v>5677.7628307342502</v>
      </c>
      <c r="F20">
        <v>39381.999011993401</v>
      </c>
      <c r="G20">
        <v>40.915000915527301</v>
      </c>
      <c r="H20">
        <v>257.22500610351602</v>
      </c>
      <c r="I20">
        <v>18179.746842861201</v>
      </c>
      <c r="J20">
        <v>60352.621694564798</v>
      </c>
      <c r="K20">
        <v>16859.9999008179</v>
      </c>
      <c r="L20">
        <v>67365.998527526899</v>
      </c>
      <c r="M20">
        <v>49450.999137878403</v>
      </c>
      <c r="N20">
        <v>3705.7941164970398</v>
      </c>
      <c r="O20">
        <v>6307.9654970169104</v>
      </c>
      <c r="P20">
        <v>12298.9997367859</v>
      </c>
      <c r="Q20">
        <v>0</v>
      </c>
      <c r="R20">
        <v>15969.6652565002</v>
      </c>
      <c r="S20">
        <v>5935.9999294280997</v>
      </c>
      <c r="T20">
        <v>3657.3343052864102</v>
      </c>
      <c r="U20">
        <v>0</v>
      </c>
      <c r="V20">
        <v>0</v>
      </c>
      <c r="W20">
        <v>330234.84631395346</v>
      </c>
      <c r="X20" s="2"/>
      <c r="AB20">
        <v>36097</v>
      </c>
      <c r="AC20">
        <f t="shared" si="0"/>
        <v>79.978104557223162</v>
      </c>
      <c r="AD20">
        <f t="shared" si="1"/>
        <v>108.46148554974101</v>
      </c>
      <c r="AJ20" s="4"/>
      <c r="AK20" s="2"/>
      <c r="AL20">
        <v>36101</v>
      </c>
      <c r="AM20" t="s">
        <v>76</v>
      </c>
      <c r="AN20" s="16" t="s">
        <v>61</v>
      </c>
      <c r="AO20">
        <v>24791.819519043001</v>
      </c>
      <c r="AP20">
        <v>5677.7628307342502</v>
      </c>
      <c r="AQ20">
        <v>39381.999011993401</v>
      </c>
      <c r="AR20">
        <v>40.915000915527301</v>
      </c>
      <c r="AS20">
        <v>257.22500610351602</v>
      </c>
      <c r="AT20">
        <v>18179.746842861201</v>
      </c>
      <c r="AU20">
        <v>60352.621694564798</v>
      </c>
      <c r="AV20">
        <v>16859.9999008179</v>
      </c>
      <c r="AW20">
        <v>67365.998527526899</v>
      </c>
      <c r="AX20">
        <v>49450.999137878403</v>
      </c>
      <c r="AY20">
        <v>3705.7941164970398</v>
      </c>
      <c r="AZ20">
        <v>6307.9654970169104</v>
      </c>
      <c r="BA20">
        <v>12298.9997367859</v>
      </c>
      <c r="BB20">
        <v>0</v>
      </c>
      <c r="BC20">
        <v>15969.6652565002</v>
      </c>
      <c r="BD20">
        <v>5935.9999294280997</v>
      </c>
      <c r="BE20">
        <v>3657.3343052864102</v>
      </c>
      <c r="BF20">
        <v>0</v>
      </c>
      <c r="BG20">
        <v>0</v>
      </c>
      <c r="BH20">
        <v>330234.84631395346</v>
      </c>
      <c r="BI20" s="4"/>
      <c r="BM20">
        <v>36097</v>
      </c>
      <c r="BN20">
        <f t="shared" si="2"/>
        <v>5.0224837748392392</v>
      </c>
      <c r="BO20">
        <f t="shared" si="3"/>
        <v>15.020564552588157</v>
      </c>
      <c r="BT20" s="4"/>
    </row>
    <row r="21" spans="1:72" customFormat="1" ht="14.1" customHeight="1">
      <c r="A21" s="16">
        <v>36107</v>
      </c>
      <c r="B21" t="s">
        <v>77</v>
      </c>
      <c r="C21" s="16" t="s">
        <v>61</v>
      </c>
      <c r="D21">
        <v>2945.5221917629201</v>
      </c>
      <c r="E21">
        <v>873.47783315181698</v>
      </c>
      <c r="F21">
        <v>10002.9998874664</v>
      </c>
      <c r="G21">
        <v>306.5419921875</v>
      </c>
      <c r="H21">
        <v>1391.74499511719</v>
      </c>
      <c r="I21">
        <v>7939.3589073419598</v>
      </c>
      <c r="J21">
        <v>27205.2325062901</v>
      </c>
      <c r="K21">
        <v>6688.9998345375097</v>
      </c>
      <c r="L21">
        <v>17052.000035286001</v>
      </c>
      <c r="M21">
        <v>15646.999928474401</v>
      </c>
      <c r="N21">
        <v>220.987700745463</v>
      </c>
      <c r="O21">
        <v>543.75849285721802</v>
      </c>
      <c r="P21">
        <v>599.18099510669697</v>
      </c>
      <c r="Q21">
        <v>0</v>
      </c>
      <c r="R21">
        <v>3859.4902024269099</v>
      </c>
      <c r="S21">
        <v>433.99998506903597</v>
      </c>
      <c r="T21">
        <v>1144.5097976326899</v>
      </c>
      <c r="U21">
        <v>0</v>
      </c>
      <c r="V21">
        <v>0</v>
      </c>
      <c r="W21">
        <v>96854.805285453796</v>
      </c>
      <c r="X21" s="2"/>
      <c r="AB21">
        <v>36101</v>
      </c>
      <c r="AC21">
        <f t="shared" si="0"/>
        <v>137.12386657905779</v>
      </c>
      <c r="AD21">
        <f t="shared" si="1"/>
        <v>173.58199230737048</v>
      </c>
      <c r="AJ21" s="4"/>
      <c r="AK21" s="2"/>
      <c r="AL21">
        <v>36107</v>
      </c>
      <c r="AM21" t="s">
        <v>77</v>
      </c>
      <c r="AN21" s="16" t="s">
        <v>61</v>
      </c>
      <c r="AO21">
        <v>2945.5221917629201</v>
      </c>
      <c r="AP21">
        <v>873.47783315181698</v>
      </c>
      <c r="AQ21">
        <v>10002.9998874664</v>
      </c>
      <c r="AR21">
        <v>306.5419921875</v>
      </c>
      <c r="AS21">
        <v>1391.74499511719</v>
      </c>
      <c r="AT21">
        <v>7939.3589073419598</v>
      </c>
      <c r="AU21">
        <v>27205.2325062901</v>
      </c>
      <c r="AV21">
        <v>6688.9998345375097</v>
      </c>
      <c r="AW21">
        <v>17052.000035286001</v>
      </c>
      <c r="AX21">
        <v>15646.999928474401</v>
      </c>
      <c r="AY21">
        <v>220.987700745463</v>
      </c>
      <c r="AZ21">
        <v>543.75849285721802</v>
      </c>
      <c r="BA21">
        <v>599.18099510669697</v>
      </c>
      <c r="BB21">
        <v>0</v>
      </c>
      <c r="BC21">
        <v>3859.4902024269099</v>
      </c>
      <c r="BD21">
        <v>433.99998506903597</v>
      </c>
      <c r="BE21">
        <v>1144.5097976326899</v>
      </c>
      <c r="BF21">
        <v>0</v>
      </c>
      <c r="BG21">
        <v>0</v>
      </c>
      <c r="BH21">
        <v>96854.805285453796</v>
      </c>
      <c r="BI21" s="4"/>
      <c r="BM21">
        <v>36101</v>
      </c>
      <c r="BN21">
        <f t="shared" si="2"/>
        <v>5.8813830513635041</v>
      </c>
      <c r="BO21">
        <f t="shared" si="3"/>
        <v>15.401507899497885</v>
      </c>
      <c r="BT21" s="4"/>
    </row>
    <row r="22" spans="1:72" customFormat="1" ht="14.1" customHeight="1">
      <c r="A22" s="16">
        <v>36109</v>
      </c>
      <c r="B22" t="s">
        <v>78</v>
      </c>
      <c r="C22" s="16" t="s">
        <v>61</v>
      </c>
      <c r="D22">
        <v>6601.0431158542597</v>
      </c>
      <c r="E22">
        <v>1630.95676594973</v>
      </c>
      <c r="F22">
        <v>9750.9997954368591</v>
      </c>
      <c r="G22">
        <v>1365.23999023438</v>
      </c>
      <c r="H22">
        <v>7027.11376953125</v>
      </c>
      <c r="I22">
        <v>6608.3328663110697</v>
      </c>
      <c r="J22">
        <v>53134.358698844902</v>
      </c>
      <c r="K22">
        <v>4704.2958432435998</v>
      </c>
      <c r="L22">
        <v>12380.9998450279</v>
      </c>
      <c r="M22">
        <v>10030.999343872099</v>
      </c>
      <c r="N22">
        <v>444.59938617050602</v>
      </c>
      <c r="O22">
        <v>636.54567781090702</v>
      </c>
      <c r="P22">
        <v>2965.0298576354999</v>
      </c>
      <c r="Q22">
        <v>0</v>
      </c>
      <c r="R22">
        <v>5573.8399689197504</v>
      </c>
      <c r="S22">
        <v>2560.9999310970302</v>
      </c>
      <c r="T22">
        <v>1377.15982371569</v>
      </c>
      <c r="U22">
        <v>0</v>
      </c>
      <c r="V22">
        <v>0</v>
      </c>
      <c r="W22">
        <v>126792.51467965543</v>
      </c>
      <c r="X22" s="2"/>
      <c r="AB22">
        <v>36107</v>
      </c>
      <c r="AC22">
        <f t="shared" si="0"/>
        <v>109.67057944686206</v>
      </c>
      <c r="AD22">
        <f t="shared" si="1"/>
        <v>128.30900998080273</v>
      </c>
      <c r="AJ22" s="4"/>
      <c r="AK22" s="2"/>
      <c r="AL22">
        <v>36109</v>
      </c>
      <c r="AM22" t="s">
        <v>78</v>
      </c>
      <c r="AN22" s="16" t="s">
        <v>61</v>
      </c>
      <c r="AO22">
        <v>6601.0431158542597</v>
      </c>
      <c r="AP22">
        <v>1630.95676594973</v>
      </c>
      <c r="AQ22">
        <v>9750.9997954368591</v>
      </c>
      <c r="AR22">
        <v>1365.23999023438</v>
      </c>
      <c r="AS22">
        <v>7027.11376953125</v>
      </c>
      <c r="AT22">
        <v>6608.3328663110697</v>
      </c>
      <c r="AU22">
        <v>53134.358698844902</v>
      </c>
      <c r="AV22">
        <v>4704.2958432435998</v>
      </c>
      <c r="AW22">
        <v>12380.9998450279</v>
      </c>
      <c r="AX22">
        <v>10030.999343872099</v>
      </c>
      <c r="AY22">
        <v>444.59938617050602</v>
      </c>
      <c r="AZ22">
        <v>636.54567781090702</v>
      </c>
      <c r="BA22">
        <v>2965.0298576354999</v>
      </c>
      <c r="BB22">
        <v>0</v>
      </c>
      <c r="BC22">
        <v>5573.8399689197504</v>
      </c>
      <c r="BD22">
        <v>2560.9999310970302</v>
      </c>
      <c r="BE22">
        <v>1377.15982371569</v>
      </c>
      <c r="BF22">
        <v>0</v>
      </c>
      <c r="BG22">
        <v>0</v>
      </c>
      <c r="BH22">
        <v>126792.51467965543</v>
      </c>
      <c r="BI22" s="4"/>
      <c r="BM22">
        <v>36107</v>
      </c>
      <c r="BN22">
        <f t="shared" si="2"/>
        <v>5.2352198982177889</v>
      </c>
      <c r="BO22">
        <f t="shared" si="3"/>
        <v>15.49421958426805</v>
      </c>
      <c r="BT22" s="4"/>
    </row>
    <row r="23" spans="1:72" customFormat="1" ht="14.1" customHeight="1">
      <c r="A23" s="16">
        <v>36123</v>
      </c>
      <c r="B23" t="s">
        <v>79</v>
      </c>
      <c r="C23" s="16" t="s">
        <v>61</v>
      </c>
      <c r="D23">
        <v>9977.4320220947302</v>
      </c>
      <c r="E23">
        <v>4911.5682907104501</v>
      </c>
      <c r="F23">
        <v>23815.2009277344</v>
      </c>
      <c r="G23">
        <v>0</v>
      </c>
      <c r="H23">
        <v>0</v>
      </c>
      <c r="I23">
        <v>1801.4679412841799</v>
      </c>
      <c r="J23">
        <v>16176.392913818399</v>
      </c>
      <c r="K23">
        <v>6053.0000915527298</v>
      </c>
      <c r="L23">
        <v>8205.0002899169904</v>
      </c>
      <c r="M23">
        <v>10652.0002441406</v>
      </c>
      <c r="N23">
        <v>702.11863708496105</v>
      </c>
      <c r="O23">
        <v>7232.4710388183603</v>
      </c>
      <c r="P23">
        <v>9333.9998779296893</v>
      </c>
      <c r="Q23">
        <v>0</v>
      </c>
      <c r="R23">
        <v>6813.7909698486301</v>
      </c>
      <c r="S23">
        <v>8094.0001678466797</v>
      </c>
      <c r="T23">
        <v>3354.2097473144499</v>
      </c>
      <c r="U23">
        <v>0</v>
      </c>
      <c r="V23">
        <v>0</v>
      </c>
      <c r="W23">
        <v>117122.65316009524</v>
      </c>
      <c r="X23" s="2"/>
      <c r="AB23">
        <v>36109</v>
      </c>
      <c r="AC23">
        <f t="shared" si="0"/>
        <v>91.947579510814052</v>
      </c>
      <c r="AD23">
        <f t="shared" si="1"/>
        <v>112.69390562489755</v>
      </c>
      <c r="AJ23" s="4"/>
      <c r="AK23" s="2"/>
      <c r="AL23">
        <v>36123</v>
      </c>
      <c r="AM23" t="s">
        <v>79</v>
      </c>
      <c r="AN23" s="16" t="s">
        <v>61</v>
      </c>
      <c r="AO23">
        <v>9977.4320220947302</v>
      </c>
      <c r="AP23">
        <v>4911.5682907104501</v>
      </c>
      <c r="AQ23">
        <v>23815.2009277344</v>
      </c>
      <c r="AR23">
        <v>0</v>
      </c>
      <c r="AS23">
        <v>0</v>
      </c>
      <c r="AT23">
        <v>1801.4679412841799</v>
      </c>
      <c r="AU23">
        <v>16176.392913818399</v>
      </c>
      <c r="AV23">
        <v>6053.0000915527298</v>
      </c>
      <c r="AW23">
        <v>8205.0002899169904</v>
      </c>
      <c r="AX23">
        <v>10652.0002441406</v>
      </c>
      <c r="AY23">
        <v>702.11863708496105</v>
      </c>
      <c r="AZ23">
        <v>7232.4710388183603</v>
      </c>
      <c r="BA23">
        <v>9333.9998779296893</v>
      </c>
      <c r="BB23">
        <v>0</v>
      </c>
      <c r="BC23">
        <v>6813.7909698486301</v>
      </c>
      <c r="BD23">
        <v>8094.0001678466797</v>
      </c>
      <c r="BE23">
        <v>3354.2097473144499</v>
      </c>
      <c r="BF23">
        <v>0</v>
      </c>
      <c r="BG23">
        <v>0</v>
      </c>
      <c r="BH23">
        <v>117122.65316009524</v>
      </c>
      <c r="BI23" s="4"/>
      <c r="BM23">
        <v>36109</v>
      </c>
      <c r="BN23">
        <f t="shared" si="2"/>
        <v>5.3798931656989994</v>
      </c>
      <c r="BO23">
        <f t="shared" si="3"/>
        <v>15.777506724566335</v>
      </c>
      <c r="BT23" s="4"/>
    </row>
    <row r="24" spans="1:72" customFormat="1" ht="14.1" customHeight="1">
      <c r="A24" s="17"/>
      <c r="B24" s="18">
        <v>2007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2"/>
      <c r="AB24">
        <v>36123</v>
      </c>
      <c r="AC24">
        <f t="shared" si="0"/>
        <v>78.603690792013396</v>
      </c>
      <c r="AD24">
        <f t="shared" si="1"/>
        <v>108.9826623805655</v>
      </c>
      <c r="AJ24" s="4"/>
      <c r="AK24" s="2"/>
      <c r="AL24" s="17"/>
      <c r="AM24" s="18">
        <v>2007</v>
      </c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4"/>
      <c r="BM24">
        <v>36123</v>
      </c>
      <c r="BN24">
        <f t="shared" si="2"/>
        <v>5.7118084776726645</v>
      </c>
      <c r="BO24">
        <f t="shared" si="3"/>
        <v>15.564429340281324</v>
      </c>
      <c r="BT24" s="4"/>
    </row>
    <row r="25" spans="1:72" customFormat="1" ht="14.1" customHeight="1">
      <c r="A25" s="3" t="s">
        <v>7</v>
      </c>
      <c r="B25" s="3"/>
      <c r="C25" s="3"/>
      <c r="D25" s="3" t="s">
        <v>22</v>
      </c>
      <c r="E25" s="3" t="s">
        <v>23</v>
      </c>
      <c r="F25" s="3" t="s">
        <v>24</v>
      </c>
      <c r="G25" s="3" t="s">
        <v>25</v>
      </c>
      <c r="H25" s="3" t="s">
        <v>26</v>
      </c>
      <c r="I25" s="3" t="s">
        <v>27</v>
      </c>
      <c r="J25" s="3" t="s">
        <v>28</v>
      </c>
      <c r="K25" s="3" t="s">
        <v>29</v>
      </c>
      <c r="L25" s="3" t="s">
        <v>30</v>
      </c>
      <c r="M25" s="3" t="s">
        <v>31</v>
      </c>
      <c r="N25" s="3" t="s">
        <v>32</v>
      </c>
      <c r="O25" s="3" t="s">
        <v>33</v>
      </c>
      <c r="P25" s="3" t="s">
        <v>34</v>
      </c>
      <c r="Q25" s="3" t="s">
        <v>35</v>
      </c>
      <c r="R25" s="3" t="s">
        <v>36</v>
      </c>
      <c r="S25" s="3" t="s">
        <v>37</v>
      </c>
      <c r="T25" s="3" t="s">
        <v>38</v>
      </c>
      <c r="U25" s="3" t="s">
        <v>39</v>
      </c>
      <c r="V25" s="3" t="s">
        <v>40</v>
      </c>
      <c r="W25" s="3" t="s">
        <v>41</v>
      </c>
      <c r="X25" s="2"/>
      <c r="AJ25" s="4"/>
      <c r="AK25" s="2"/>
      <c r="AL25" s="3" t="s">
        <v>7</v>
      </c>
      <c r="AM25" s="3"/>
      <c r="AN25" s="3"/>
      <c r="AO25" s="3" t="s">
        <v>22</v>
      </c>
      <c r="AP25" s="3" t="s">
        <v>23</v>
      </c>
      <c r="AQ25" s="3" t="s">
        <v>24</v>
      </c>
      <c r="AR25" s="3" t="s">
        <v>25</v>
      </c>
      <c r="AS25" s="3" t="s">
        <v>26</v>
      </c>
      <c r="AT25" s="3" t="s">
        <v>27</v>
      </c>
      <c r="AU25" s="3" t="s">
        <v>28</v>
      </c>
      <c r="AV25" s="3" t="s">
        <v>29</v>
      </c>
      <c r="AW25" s="3" t="s">
        <v>30</v>
      </c>
      <c r="AX25" s="3" t="s">
        <v>31</v>
      </c>
      <c r="AY25" s="3" t="s">
        <v>32</v>
      </c>
      <c r="AZ25" s="3" t="s">
        <v>33</v>
      </c>
      <c r="BA25" s="3" t="s">
        <v>34</v>
      </c>
      <c r="BB25" s="3" t="s">
        <v>35</v>
      </c>
      <c r="BC25" s="3" t="s">
        <v>36</v>
      </c>
      <c r="BD25" s="3" t="s">
        <v>37</v>
      </c>
      <c r="BE25" s="3" t="s">
        <v>38</v>
      </c>
      <c r="BF25" s="3" t="s">
        <v>39</v>
      </c>
      <c r="BG25" s="3" t="s">
        <v>40</v>
      </c>
      <c r="BH25" s="3" t="s">
        <v>41</v>
      </c>
      <c r="BI25" s="4"/>
      <c r="BT25" s="4"/>
    </row>
    <row r="26" spans="1:72" customFormat="1" ht="14.1" customHeight="1">
      <c r="A26" s="16">
        <v>36003</v>
      </c>
      <c r="B26" s="16" t="s">
        <v>20</v>
      </c>
      <c r="C26" s="16" t="s">
        <v>61</v>
      </c>
      <c r="D26">
        <v>3375.75058674812</v>
      </c>
      <c r="E26">
        <v>1033.24910116196</v>
      </c>
      <c r="F26">
        <v>8953.99944353104</v>
      </c>
      <c r="G26">
        <v>0</v>
      </c>
      <c r="H26">
        <v>0</v>
      </c>
      <c r="I26">
        <v>4551.0720871388903</v>
      </c>
      <c r="J26">
        <v>26768.300595939199</v>
      </c>
      <c r="K26">
        <v>8385.9999656677192</v>
      </c>
      <c r="L26">
        <v>33775.498281478896</v>
      </c>
      <c r="M26">
        <v>24634.0002288818</v>
      </c>
      <c r="N26">
        <v>1402.0897003412199</v>
      </c>
      <c r="O26">
        <v>1493.1480945348701</v>
      </c>
      <c r="P26">
        <v>1426.6429265737499</v>
      </c>
      <c r="Q26">
        <v>0</v>
      </c>
      <c r="R26">
        <v>5202.9746942520096</v>
      </c>
      <c r="S26">
        <v>137.99998868256799</v>
      </c>
      <c r="T26">
        <v>1592.52538096905</v>
      </c>
      <c r="U26">
        <v>0</v>
      </c>
      <c r="V26">
        <v>0</v>
      </c>
      <c r="W26">
        <v>122733.25107590112</v>
      </c>
      <c r="X26" s="2"/>
      <c r="AJ26" s="4"/>
      <c r="AK26" s="2"/>
      <c r="AL26" s="16">
        <v>36003</v>
      </c>
      <c r="AM26" s="16" t="s">
        <v>20</v>
      </c>
      <c r="AN26" s="16" t="s">
        <v>61</v>
      </c>
      <c r="AO26">
        <v>3375.75058674812</v>
      </c>
      <c r="AP26">
        <v>1033.24910116196</v>
      </c>
      <c r="AQ26">
        <v>8953.99944353104</v>
      </c>
      <c r="AR26">
        <v>0</v>
      </c>
      <c r="AS26">
        <v>0</v>
      </c>
      <c r="AT26">
        <v>4551.0720871388903</v>
      </c>
      <c r="AU26">
        <v>26768.300595939199</v>
      </c>
      <c r="AV26">
        <v>8385.9999656677192</v>
      </c>
      <c r="AW26">
        <v>33775.498281478896</v>
      </c>
      <c r="AX26">
        <v>24634.0002288818</v>
      </c>
      <c r="AY26">
        <v>1402.0897003412199</v>
      </c>
      <c r="AZ26">
        <v>1493.1480945348701</v>
      </c>
      <c r="BA26">
        <v>1426.6429265737499</v>
      </c>
      <c r="BB26">
        <v>0</v>
      </c>
      <c r="BC26">
        <v>5202.9746942520096</v>
      </c>
      <c r="BD26">
        <v>137.99998868256799</v>
      </c>
      <c r="BE26">
        <v>1592.52538096905</v>
      </c>
      <c r="BF26">
        <v>0</v>
      </c>
      <c r="BG26">
        <v>0</v>
      </c>
      <c r="BH26">
        <v>122733.25107590112</v>
      </c>
      <c r="BI26" s="4"/>
      <c r="BT26" s="4"/>
    </row>
    <row r="27" spans="1:72" customFormat="1" ht="14.1" customHeight="1">
      <c r="A27" s="16">
        <v>36007</v>
      </c>
      <c r="B27" s="16" t="s">
        <v>62</v>
      </c>
      <c r="C27" s="16" t="s">
        <v>61</v>
      </c>
      <c r="D27">
        <v>634.44940483570099</v>
      </c>
      <c r="E27">
        <v>240.55062997341199</v>
      </c>
      <c r="F27">
        <v>8684.0000400543195</v>
      </c>
      <c r="G27">
        <v>2733.07497406006</v>
      </c>
      <c r="H27">
        <v>12334.295156009501</v>
      </c>
      <c r="I27">
        <v>10375.137034773799</v>
      </c>
      <c r="J27">
        <v>44454.779534339898</v>
      </c>
      <c r="K27">
        <v>4309.99994325638</v>
      </c>
      <c r="L27">
        <v>16732.503009796099</v>
      </c>
      <c r="M27">
        <v>14825.0000743866</v>
      </c>
      <c r="N27">
        <v>259.577501475811</v>
      </c>
      <c r="O27">
        <v>1099.6160132885</v>
      </c>
      <c r="P27">
        <v>88.167999610304804</v>
      </c>
      <c r="Q27">
        <v>0</v>
      </c>
      <c r="R27">
        <v>3926.33544921875</v>
      </c>
      <c r="S27">
        <v>225.063995540142</v>
      </c>
      <c r="T27">
        <v>1488.66478252411</v>
      </c>
      <c r="U27">
        <v>2388.7420384287798</v>
      </c>
      <c r="V27">
        <v>2480.9841225147202</v>
      </c>
      <c r="W27">
        <v>127280.94170408689</v>
      </c>
      <c r="X27" s="2"/>
      <c r="AJ27" s="4"/>
      <c r="AK27" s="2"/>
      <c r="AL27" s="16">
        <v>36007</v>
      </c>
      <c r="AM27" s="16" t="s">
        <v>62</v>
      </c>
      <c r="AN27" s="16" t="s">
        <v>61</v>
      </c>
      <c r="AO27">
        <v>634.44940483570099</v>
      </c>
      <c r="AP27">
        <v>240.55062997341199</v>
      </c>
      <c r="AQ27">
        <v>8684.0000400543195</v>
      </c>
      <c r="AR27">
        <v>2733.07497406006</v>
      </c>
      <c r="AS27">
        <v>12334.295156009501</v>
      </c>
      <c r="AT27">
        <v>10375.137034773799</v>
      </c>
      <c r="AU27">
        <v>44454.779534339898</v>
      </c>
      <c r="AV27">
        <v>4309.99994325638</v>
      </c>
      <c r="AW27">
        <v>16732.503009796099</v>
      </c>
      <c r="AX27">
        <v>14825.0000743866</v>
      </c>
      <c r="AY27">
        <v>259.577501475811</v>
      </c>
      <c r="AZ27">
        <v>1099.6160132885</v>
      </c>
      <c r="BA27">
        <v>88.167999610304804</v>
      </c>
      <c r="BB27">
        <v>0</v>
      </c>
      <c r="BC27">
        <v>3926.33544921875</v>
      </c>
      <c r="BD27">
        <v>225.063995540142</v>
      </c>
      <c r="BE27">
        <v>1488.66478252411</v>
      </c>
      <c r="BF27">
        <v>2388.7420384287798</v>
      </c>
      <c r="BG27">
        <v>2480.9841225147202</v>
      </c>
      <c r="BH27">
        <v>127280.94170408689</v>
      </c>
      <c r="BI27" s="4"/>
      <c r="BT27" s="4"/>
    </row>
    <row r="28" spans="1:72" customFormat="1" ht="14.1" customHeight="1">
      <c r="A28" s="16">
        <v>36015</v>
      </c>
      <c r="B28" s="16" t="s">
        <v>63</v>
      </c>
      <c r="C28" s="16" t="s">
        <v>61</v>
      </c>
      <c r="D28">
        <v>2389.5554039478302</v>
      </c>
      <c r="E28">
        <v>584.44452109932899</v>
      </c>
      <c r="F28">
        <v>6194.0000085830698</v>
      </c>
      <c r="G28">
        <v>843.05901920795395</v>
      </c>
      <c r="H28">
        <v>8750.8279390335101</v>
      </c>
      <c r="I28">
        <v>6092.0790345668802</v>
      </c>
      <c r="J28">
        <v>23063.321814537001</v>
      </c>
      <c r="K28">
        <v>3025.9999935627002</v>
      </c>
      <c r="L28">
        <v>11783.0000162125</v>
      </c>
      <c r="M28">
        <v>10766.000011444101</v>
      </c>
      <c r="N28">
        <v>140.52040126919701</v>
      </c>
      <c r="O28">
        <v>1138.31671911478</v>
      </c>
      <c r="P28">
        <v>538.99999892711605</v>
      </c>
      <c r="Q28">
        <v>0</v>
      </c>
      <c r="R28">
        <v>1913.0905472040199</v>
      </c>
      <c r="S28">
        <v>1.85000001348089</v>
      </c>
      <c r="T28">
        <v>467.90937364101399</v>
      </c>
      <c r="U28">
        <v>1257.71998107433</v>
      </c>
      <c r="V28">
        <v>3752.58594375849</v>
      </c>
      <c r="W28">
        <v>82703.2807271973</v>
      </c>
      <c r="X28" s="2"/>
      <c r="AJ28" s="4"/>
      <c r="AK28" s="2"/>
      <c r="AL28" s="16">
        <v>36015</v>
      </c>
      <c r="AM28" s="16" t="s">
        <v>63</v>
      </c>
      <c r="AN28" s="16" t="s">
        <v>61</v>
      </c>
      <c r="AO28">
        <v>2389.5554039478302</v>
      </c>
      <c r="AP28">
        <v>584.44452109932899</v>
      </c>
      <c r="AQ28">
        <v>6194.0000085830698</v>
      </c>
      <c r="AR28">
        <v>843.05901920795395</v>
      </c>
      <c r="AS28">
        <v>8750.8279390335101</v>
      </c>
      <c r="AT28">
        <v>6092.0790345668802</v>
      </c>
      <c r="AU28">
        <v>23063.321814537001</v>
      </c>
      <c r="AV28">
        <v>3025.9999935627002</v>
      </c>
      <c r="AW28">
        <v>11783.0000162125</v>
      </c>
      <c r="AX28">
        <v>10766.000011444101</v>
      </c>
      <c r="AY28">
        <v>140.52040126919701</v>
      </c>
      <c r="AZ28">
        <v>1138.31671911478</v>
      </c>
      <c r="BA28">
        <v>538.99999892711605</v>
      </c>
      <c r="BB28">
        <v>0</v>
      </c>
      <c r="BC28">
        <v>1913.0905472040199</v>
      </c>
      <c r="BD28">
        <v>1.85000001348089</v>
      </c>
      <c r="BE28">
        <v>467.90937364101399</v>
      </c>
      <c r="BF28">
        <v>1257.71998107433</v>
      </c>
      <c r="BG28">
        <v>3752.58594375849</v>
      </c>
      <c r="BH28">
        <v>82703.2807271973</v>
      </c>
      <c r="BI28" s="4"/>
      <c r="BT28" s="4"/>
    </row>
    <row r="29" spans="1:72" customFormat="1" ht="14.1" customHeight="1">
      <c r="A29" s="16">
        <v>36017</v>
      </c>
      <c r="B29" s="16" t="s">
        <v>64</v>
      </c>
      <c r="C29" s="16" t="s">
        <v>61</v>
      </c>
      <c r="D29">
        <v>3627.00659778714</v>
      </c>
      <c r="E29">
        <v>1366.3804544284901</v>
      </c>
      <c r="F29">
        <v>17594.000066041899</v>
      </c>
      <c r="G29">
        <v>0</v>
      </c>
      <c r="H29">
        <v>0</v>
      </c>
      <c r="I29">
        <v>9380.6679034233093</v>
      </c>
      <c r="J29">
        <v>29975.548997402198</v>
      </c>
      <c r="K29">
        <v>5587.0000379681596</v>
      </c>
      <c r="L29">
        <v>35593.000497102701</v>
      </c>
      <c r="M29">
        <v>32197.000381231301</v>
      </c>
      <c r="N29">
        <v>301.18950160034001</v>
      </c>
      <c r="O29">
        <v>1519.3419882655101</v>
      </c>
      <c r="P29">
        <v>903.00000987201895</v>
      </c>
      <c r="Q29">
        <v>0</v>
      </c>
      <c r="R29">
        <v>7242.9187792837602</v>
      </c>
      <c r="S29">
        <v>388.50000539422001</v>
      </c>
      <c r="T29">
        <v>2728.5815261304401</v>
      </c>
      <c r="U29">
        <v>0</v>
      </c>
      <c r="V29">
        <v>0</v>
      </c>
      <c r="W29">
        <v>148404.13674593149</v>
      </c>
      <c r="X29" s="2"/>
      <c r="AJ29" s="4"/>
      <c r="AK29" s="2"/>
      <c r="AL29" s="16">
        <v>36017</v>
      </c>
      <c r="AM29" s="16" t="s">
        <v>64</v>
      </c>
      <c r="AN29" s="16" t="s">
        <v>61</v>
      </c>
      <c r="AO29">
        <v>3627.00659778714</v>
      </c>
      <c r="AP29">
        <v>1366.3804544284901</v>
      </c>
      <c r="AQ29">
        <v>17594.000066041899</v>
      </c>
      <c r="AR29">
        <v>0</v>
      </c>
      <c r="AS29">
        <v>0</v>
      </c>
      <c r="AT29">
        <v>9380.6679034233093</v>
      </c>
      <c r="AU29">
        <v>29975.548997402198</v>
      </c>
      <c r="AV29">
        <v>5587.0000379681596</v>
      </c>
      <c r="AW29">
        <v>35593.000497102701</v>
      </c>
      <c r="AX29">
        <v>32197.000381231301</v>
      </c>
      <c r="AY29">
        <v>301.18950160034001</v>
      </c>
      <c r="AZ29">
        <v>1519.3419882655101</v>
      </c>
      <c r="BA29">
        <v>903.00000987201895</v>
      </c>
      <c r="BB29">
        <v>0</v>
      </c>
      <c r="BC29">
        <v>7242.9187792837602</v>
      </c>
      <c r="BD29">
        <v>388.50000539422001</v>
      </c>
      <c r="BE29">
        <v>2728.5815261304401</v>
      </c>
      <c r="BF29">
        <v>0</v>
      </c>
      <c r="BG29">
        <v>0</v>
      </c>
      <c r="BH29">
        <v>148404.13674593149</v>
      </c>
      <c r="BI29" s="4"/>
      <c r="BT29" s="4"/>
    </row>
    <row r="30" spans="1:72" customFormat="1" ht="14.1" customHeight="1">
      <c r="A30" s="16">
        <v>36023</v>
      </c>
      <c r="B30" s="16" t="s">
        <v>65</v>
      </c>
      <c r="C30" s="16" t="s">
        <v>61</v>
      </c>
      <c r="D30">
        <v>3268.5556766986801</v>
      </c>
      <c r="E30">
        <v>1402.4443439245199</v>
      </c>
      <c r="F30">
        <v>16281.999702453601</v>
      </c>
      <c r="G30">
        <v>0</v>
      </c>
      <c r="H30">
        <v>0</v>
      </c>
      <c r="I30">
        <v>4413.8889803886404</v>
      </c>
      <c r="J30">
        <v>25634.726589202899</v>
      </c>
      <c r="K30">
        <v>6943.9999761581403</v>
      </c>
      <c r="L30">
        <v>18295.999649047899</v>
      </c>
      <c r="M30">
        <v>22335.9994716644</v>
      </c>
      <c r="N30">
        <v>238.42440128326399</v>
      </c>
      <c r="O30">
        <v>911.98399221897103</v>
      </c>
      <c r="P30">
        <v>856.00000870227802</v>
      </c>
      <c r="Q30">
        <v>0</v>
      </c>
      <c r="R30">
        <v>5570.7494173049899</v>
      </c>
      <c r="S30">
        <v>406.99999675154697</v>
      </c>
      <c r="T30">
        <v>2390.2502396106702</v>
      </c>
      <c r="U30">
        <v>0</v>
      </c>
      <c r="V30">
        <v>0</v>
      </c>
      <c r="W30">
        <v>108952.0224454105</v>
      </c>
      <c r="X30" s="2"/>
      <c r="AJ30" s="4"/>
      <c r="AK30" s="2"/>
      <c r="AL30" s="16">
        <v>36023</v>
      </c>
      <c r="AM30" s="16" t="s">
        <v>65</v>
      </c>
      <c r="AN30" s="16" t="s">
        <v>61</v>
      </c>
      <c r="AO30">
        <v>3268.5556766986801</v>
      </c>
      <c r="AP30">
        <v>1402.4443439245199</v>
      </c>
      <c r="AQ30">
        <v>16281.999702453601</v>
      </c>
      <c r="AR30">
        <v>0</v>
      </c>
      <c r="AS30">
        <v>0</v>
      </c>
      <c r="AT30">
        <v>4413.8889803886404</v>
      </c>
      <c r="AU30">
        <v>25634.726589202899</v>
      </c>
      <c r="AV30">
        <v>6943.9999761581403</v>
      </c>
      <c r="AW30">
        <v>18295.999649047899</v>
      </c>
      <c r="AX30">
        <v>22335.9994716644</v>
      </c>
      <c r="AY30">
        <v>238.42440128326399</v>
      </c>
      <c r="AZ30">
        <v>911.98399221897103</v>
      </c>
      <c r="BA30">
        <v>856.00000870227802</v>
      </c>
      <c r="BB30">
        <v>0</v>
      </c>
      <c r="BC30">
        <v>5570.7494173049899</v>
      </c>
      <c r="BD30">
        <v>406.99999675154697</v>
      </c>
      <c r="BE30">
        <v>2390.2502396106702</v>
      </c>
      <c r="BF30">
        <v>0</v>
      </c>
      <c r="BG30">
        <v>0</v>
      </c>
      <c r="BH30">
        <v>108952.0224454105</v>
      </c>
      <c r="BI30" s="4"/>
      <c r="BT30" s="4"/>
    </row>
    <row r="31" spans="1:72" customFormat="1" ht="14.1" customHeight="1">
      <c r="A31" s="16">
        <v>36025</v>
      </c>
      <c r="B31" s="16" t="s">
        <v>66</v>
      </c>
      <c r="C31" s="16" t="s">
        <v>61</v>
      </c>
      <c r="D31">
        <v>521.94732965575497</v>
      </c>
      <c r="E31">
        <v>180.42363966914101</v>
      </c>
      <c r="F31">
        <v>12849.9993368573</v>
      </c>
      <c r="G31">
        <v>0</v>
      </c>
      <c r="H31">
        <v>0</v>
      </c>
      <c r="I31">
        <v>17092.455543793702</v>
      </c>
      <c r="J31">
        <v>32007.2167102434</v>
      </c>
      <c r="K31">
        <v>2403.0879004984199</v>
      </c>
      <c r="L31">
        <v>35721.998353987903</v>
      </c>
      <c r="M31">
        <v>39217.000259861401</v>
      </c>
      <c r="N31">
        <v>290.396885429625</v>
      </c>
      <c r="O31">
        <v>367.86770750582201</v>
      </c>
      <c r="P31">
        <v>91.341997553972803</v>
      </c>
      <c r="Q31">
        <v>0</v>
      </c>
      <c r="R31">
        <v>4246.9419939815998</v>
      </c>
      <c r="S31">
        <v>408.29800703842199</v>
      </c>
      <c r="T31">
        <v>1468.0576477954201</v>
      </c>
      <c r="U31">
        <v>0</v>
      </c>
      <c r="V31">
        <v>0</v>
      </c>
      <c r="W31">
        <v>146867.03331387189</v>
      </c>
      <c r="X31" s="2"/>
      <c r="AJ31" s="4"/>
      <c r="AK31" s="2"/>
      <c r="AL31" s="16">
        <v>36025</v>
      </c>
      <c r="AM31" s="16" t="s">
        <v>66</v>
      </c>
      <c r="AN31" s="16" t="s">
        <v>61</v>
      </c>
      <c r="AO31">
        <v>521.94732965575497</v>
      </c>
      <c r="AP31">
        <v>180.42363966914101</v>
      </c>
      <c r="AQ31">
        <v>12849.9993368573</v>
      </c>
      <c r="AR31">
        <v>0</v>
      </c>
      <c r="AS31">
        <v>0</v>
      </c>
      <c r="AT31">
        <v>17092.455543793702</v>
      </c>
      <c r="AU31">
        <v>32007.2167102434</v>
      </c>
      <c r="AV31">
        <v>2403.0879004984199</v>
      </c>
      <c r="AW31">
        <v>35721.998353987903</v>
      </c>
      <c r="AX31">
        <v>39217.000259861401</v>
      </c>
      <c r="AY31">
        <v>290.396885429625</v>
      </c>
      <c r="AZ31">
        <v>367.86770750582201</v>
      </c>
      <c r="BA31">
        <v>91.341997553972803</v>
      </c>
      <c r="BB31">
        <v>0</v>
      </c>
      <c r="BC31">
        <v>4246.9419939815998</v>
      </c>
      <c r="BD31">
        <v>408.29800703842199</v>
      </c>
      <c r="BE31">
        <v>1468.0576477954201</v>
      </c>
      <c r="BF31">
        <v>0</v>
      </c>
      <c r="BG31">
        <v>0</v>
      </c>
      <c r="BH31">
        <v>146867.03331387189</v>
      </c>
      <c r="BI31" s="4"/>
      <c r="BT31" s="4"/>
    </row>
    <row r="32" spans="1:72" customFormat="1" ht="14.1" customHeight="1">
      <c r="A32" s="16">
        <v>36043</v>
      </c>
      <c r="B32" t="s">
        <v>67</v>
      </c>
      <c r="C32" s="16" t="s">
        <v>61</v>
      </c>
      <c r="D32">
        <v>4367.2495732307398</v>
      </c>
      <c r="E32">
        <v>1592.7503613829599</v>
      </c>
      <c r="F32">
        <v>25619.0008716583</v>
      </c>
      <c r="G32">
        <v>42.582000732421903</v>
      </c>
      <c r="H32">
        <v>379.57800292968801</v>
      </c>
      <c r="I32">
        <v>6431.8290680646896</v>
      </c>
      <c r="J32">
        <v>41236.659824371302</v>
      </c>
      <c r="K32">
        <v>5861.1628839969599</v>
      </c>
      <c r="L32">
        <v>22815.000213623</v>
      </c>
      <c r="M32">
        <v>27705.001541137699</v>
      </c>
      <c r="N32">
        <v>248.32721213996399</v>
      </c>
      <c r="O32">
        <v>396.19899816811102</v>
      </c>
      <c r="P32">
        <v>1458.8300747871399</v>
      </c>
      <c r="Q32">
        <v>0</v>
      </c>
      <c r="R32">
        <v>7010.6814789771997</v>
      </c>
      <c r="S32">
        <v>899.00001436471905</v>
      </c>
      <c r="T32">
        <v>2556.8186533451099</v>
      </c>
      <c r="U32">
        <v>0</v>
      </c>
      <c r="V32">
        <v>0</v>
      </c>
      <c r="W32">
        <v>148620.67077291003</v>
      </c>
      <c r="X32" s="2"/>
      <c r="AJ32" s="4"/>
      <c r="AK32" s="2"/>
      <c r="AL32">
        <v>36043</v>
      </c>
      <c r="AM32" t="s">
        <v>67</v>
      </c>
      <c r="AN32" s="16" t="s">
        <v>61</v>
      </c>
      <c r="AO32">
        <v>4367.2495732307398</v>
      </c>
      <c r="AP32">
        <v>1592.7503613829599</v>
      </c>
      <c r="AQ32">
        <v>25619.0008716583</v>
      </c>
      <c r="AR32">
        <v>42.582000732421903</v>
      </c>
      <c r="AS32">
        <v>379.57800292968801</v>
      </c>
      <c r="AT32">
        <v>6431.8290680646896</v>
      </c>
      <c r="AU32">
        <v>41236.659824371302</v>
      </c>
      <c r="AV32">
        <v>5861.1628839969599</v>
      </c>
      <c r="AW32">
        <v>22815.000213623</v>
      </c>
      <c r="AX32">
        <v>27705.001541137699</v>
      </c>
      <c r="AY32">
        <v>248.32721213996399</v>
      </c>
      <c r="AZ32">
        <v>396.19899816811102</v>
      </c>
      <c r="BA32">
        <v>1458.8300747871399</v>
      </c>
      <c r="BB32">
        <v>0</v>
      </c>
      <c r="BC32">
        <v>7010.6814789771997</v>
      </c>
      <c r="BD32">
        <v>899.00001436471905</v>
      </c>
      <c r="BE32">
        <v>2556.8186533451099</v>
      </c>
      <c r="BF32">
        <v>0</v>
      </c>
      <c r="BG32">
        <v>0</v>
      </c>
      <c r="BH32">
        <v>148620.67077291003</v>
      </c>
      <c r="BI32" s="4"/>
      <c r="BT32" s="4"/>
    </row>
    <row r="33" spans="1:72" customFormat="1" ht="14.1" customHeight="1">
      <c r="A33" s="16">
        <v>36051</v>
      </c>
      <c r="B33" t="s">
        <v>68</v>
      </c>
      <c r="C33" s="16" t="s">
        <v>61</v>
      </c>
      <c r="D33">
        <v>33939.0928344727</v>
      </c>
      <c r="E33">
        <v>8604.9071197509802</v>
      </c>
      <c r="F33">
        <v>35095.0009155273</v>
      </c>
      <c r="G33">
        <v>0</v>
      </c>
      <c r="H33">
        <v>0</v>
      </c>
      <c r="I33">
        <v>3338.3670139312699</v>
      </c>
      <c r="J33">
        <v>27550.5722808838</v>
      </c>
      <c r="K33">
        <v>18428.9990844727</v>
      </c>
      <c r="L33">
        <v>12062.148880004899</v>
      </c>
      <c r="M33">
        <v>20864.999450683601</v>
      </c>
      <c r="N33">
        <v>1697.5050392150899</v>
      </c>
      <c r="O33">
        <v>3398.1719818115198</v>
      </c>
      <c r="P33">
        <v>15427.9998626709</v>
      </c>
      <c r="Q33">
        <v>0</v>
      </c>
      <c r="R33">
        <v>16595.406616210901</v>
      </c>
      <c r="S33">
        <v>13636.999694824201</v>
      </c>
      <c r="T33">
        <v>4207.5940246582004</v>
      </c>
      <c r="U33">
        <v>0</v>
      </c>
      <c r="V33">
        <v>0</v>
      </c>
      <c r="W33">
        <v>214847.76479911807</v>
      </c>
      <c r="X33" s="2"/>
      <c r="AJ33" s="4"/>
      <c r="AK33" s="2"/>
      <c r="AL33">
        <v>36051</v>
      </c>
      <c r="AM33" t="s">
        <v>68</v>
      </c>
      <c r="AN33" s="16" t="s">
        <v>61</v>
      </c>
      <c r="AO33">
        <v>33939.0928344727</v>
      </c>
      <c r="AP33">
        <v>8604.9071197509802</v>
      </c>
      <c r="AQ33">
        <v>35095.0009155273</v>
      </c>
      <c r="AR33">
        <v>0</v>
      </c>
      <c r="AS33">
        <v>0</v>
      </c>
      <c r="AT33">
        <v>3338.3670139312699</v>
      </c>
      <c r="AU33">
        <v>27550.5722808838</v>
      </c>
      <c r="AV33">
        <v>18428.9990844727</v>
      </c>
      <c r="AW33">
        <v>12062.148880004899</v>
      </c>
      <c r="AX33">
        <v>20864.999450683601</v>
      </c>
      <c r="AY33">
        <v>1697.5050392150899</v>
      </c>
      <c r="AZ33">
        <v>3398.1719818115198</v>
      </c>
      <c r="BA33">
        <v>15427.9998626709</v>
      </c>
      <c r="BB33">
        <v>0</v>
      </c>
      <c r="BC33">
        <v>16595.406616210901</v>
      </c>
      <c r="BD33">
        <v>13636.999694824201</v>
      </c>
      <c r="BE33">
        <v>4207.5940246582004</v>
      </c>
      <c r="BF33">
        <v>0</v>
      </c>
      <c r="BG33">
        <v>0</v>
      </c>
      <c r="BH33">
        <v>214847.76479911807</v>
      </c>
      <c r="BI33" s="4"/>
      <c r="BT33" s="4"/>
    </row>
    <row r="34" spans="1:72" customFormat="1" ht="14.1" customHeight="1">
      <c r="A34" s="16">
        <v>36053</v>
      </c>
      <c r="B34" t="s">
        <v>69</v>
      </c>
      <c r="C34" s="16" t="s">
        <v>61</v>
      </c>
      <c r="D34">
        <v>11885.5675964355</v>
      </c>
      <c r="E34">
        <v>4794.4327392578098</v>
      </c>
      <c r="F34">
        <v>39977.999267578103</v>
      </c>
      <c r="G34">
        <v>13.756999969482401</v>
      </c>
      <c r="H34">
        <v>159.53799438476599</v>
      </c>
      <c r="I34">
        <v>3103.8679733276399</v>
      </c>
      <c r="J34">
        <v>30860.521179199201</v>
      </c>
      <c r="K34">
        <v>8671.1781005859393</v>
      </c>
      <c r="L34">
        <v>22108.000610351599</v>
      </c>
      <c r="M34">
        <v>28886.999511718801</v>
      </c>
      <c r="N34">
        <v>310.11370849609398</v>
      </c>
      <c r="O34">
        <v>1970.38391113281</v>
      </c>
      <c r="P34">
        <v>4410.5001525878897</v>
      </c>
      <c r="Q34">
        <v>0</v>
      </c>
      <c r="R34">
        <v>10483.954681396501</v>
      </c>
      <c r="S34">
        <v>3456.0000305175799</v>
      </c>
      <c r="T34">
        <v>4229.0461273193396</v>
      </c>
      <c r="U34">
        <v>0</v>
      </c>
      <c r="V34">
        <v>0</v>
      </c>
      <c r="W34">
        <v>175321.86058425906</v>
      </c>
      <c r="X34" s="2"/>
      <c r="AJ34" s="4"/>
      <c r="AK34" s="2"/>
      <c r="AL34">
        <v>36053</v>
      </c>
      <c r="AM34" t="s">
        <v>69</v>
      </c>
      <c r="AN34" s="16" t="s">
        <v>61</v>
      </c>
      <c r="AO34">
        <v>11885.5675964355</v>
      </c>
      <c r="AP34">
        <v>4794.4327392578098</v>
      </c>
      <c r="AQ34">
        <v>39977.999267578103</v>
      </c>
      <c r="AR34">
        <v>13.756999969482401</v>
      </c>
      <c r="AS34">
        <v>159.53799438476599</v>
      </c>
      <c r="AT34">
        <v>3103.8679733276399</v>
      </c>
      <c r="AU34">
        <v>30860.521179199201</v>
      </c>
      <c r="AV34">
        <v>8671.1781005859393</v>
      </c>
      <c r="AW34">
        <v>22108.000610351599</v>
      </c>
      <c r="AX34">
        <v>28886.999511718801</v>
      </c>
      <c r="AY34">
        <v>310.11370849609398</v>
      </c>
      <c r="AZ34">
        <v>1970.38391113281</v>
      </c>
      <c r="BA34">
        <v>4410.5001525878897</v>
      </c>
      <c r="BB34">
        <v>0</v>
      </c>
      <c r="BC34">
        <v>10483.954681396501</v>
      </c>
      <c r="BD34">
        <v>3456.0000305175799</v>
      </c>
      <c r="BE34">
        <v>4229.0461273193396</v>
      </c>
      <c r="BF34">
        <v>0</v>
      </c>
      <c r="BG34">
        <v>0</v>
      </c>
      <c r="BH34">
        <v>175321.86058425906</v>
      </c>
      <c r="BI34" s="4"/>
      <c r="BT34" s="4"/>
    </row>
    <row r="35" spans="1:72" customFormat="1" ht="14.1" customHeight="1">
      <c r="A35" s="16">
        <v>36065</v>
      </c>
      <c r="B35" t="s">
        <v>70</v>
      </c>
      <c r="C35" s="16" t="s">
        <v>61</v>
      </c>
      <c r="D35">
        <v>13253.378540039101</v>
      </c>
      <c r="E35">
        <v>4487.6215438842801</v>
      </c>
      <c r="F35">
        <v>26919.0010375977</v>
      </c>
      <c r="G35">
        <v>2584.376953125</v>
      </c>
      <c r="H35">
        <v>18114.93359375</v>
      </c>
      <c r="I35">
        <v>11435.840438842801</v>
      </c>
      <c r="J35">
        <v>127928.668060303</v>
      </c>
      <c r="K35">
        <v>9189.8760070800799</v>
      </c>
      <c r="L35">
        <v>23086.000122070302</v>
      </c>
      <c r="M35">
        <v>36170.999572753899</v>
      </c>
      <c r="N35">
        <v>375.38970994949301</v>
      </c>
      <c r="O35">
        <v>3396.0072135925302</v>
      </c>
      <c r="P35">
        <v>3828</v>
      </c>
      <c r="Q35">
        <v>0</v>
      </c>
      <c r="R35">
        <v>8563.4117279052698</v>
      </c>
      <c r="S35">
        <v>4240.0000991821298</v>
      </c>
      <c r="T35">
        <v>2899.5890693664601</v>
      </c>
      <c r="U35">
        <v>0</v>
      </c>
      <c r="V35">
        <v>0</v>
      </c>
      <c r="W35">
        <v>296473.09368944203</v>
      </c>
      <c r="X35" s="2"/>
      <c r="AJ35" s="4"/>
      <c r="AK35" s="2"/>
      <c r="AL35">
        <v>36065</v>
      </c>
      <c r="AM35" t="s">
        <v>70</v>
      </c>
      <c r="AN35" s="16" t="s">
        <v>61</v>
      </c>
      <c r="AO35">
        <v>13253.378540039101</v>
      </c>
      <c r="AP35">
        <v>4487.6215438842801</v>
      </c>
      <c r="AQ35">
        <v>26919.0010375977</v>
      </c>
      <c r="AR35">
        <v>2584.376953125</v>
      </c>
      <c r="AS35">
        <v>18114.93359375</v>
      </c>
      <c r="AT35">
        <v>11435.840438842801</v>
      </c>
      <c r="AU35">
        <v>127928.668060303</v>
      </c>
      <c r="AV35">
        <v>9189.8760070800799</v>
      </c>
      <c r="AW35">
        <v>23086.000122070302</v>
      </c>
      <c r="AX35">
        <v>36170.999572753899</v>
      </c>
      <c r="AY35">
        <v>375.38970994949301</v>
      </c>
      <c r="AZ35">
        <v>3396.0072135925302</v>
      </c>
      <c r="BA35">
        <v>3828</v>
      </c>
      <c r="BB35">
        <v>0</v>
      </c>
      <c r="BC35">
        <v>8563.4117279052698</v>
      </c>
      <c r="BD35">
        <v>4240.0000991821298</v>
      </c>
      <c r="BE35">
        <v>2899.5890693664601</v>
      </c>
      <c r="BF35">
        <v>0</v>
      </c>
      <c r="BG35">
        <v>0</v>
      </c>
      <c r="BH35">
        <v>296473.09368944203</v>
      </c>
      <c r="BI35" s="4"/>
      <c r="BT35" s="4"/>
    </row>
    <row r="36" spans="1:72" customFormat="1" ht="14.1" customHeight="1">
      <c r="A36" s="16">
        <v>36067</v>
      </c>
      <c r="B36" t="s">
        <v>71</v>
      </c>
      <c r="C36" s="16" t="s">
        <v>61</v>
      </c>
      <c r="D36">
        <v>17987.726715087902</v>
      </c>
      <c r="E36">
        <v>6664.2738189697302</v>
      </c>
      <c r="F36">
        <v>30161.999694824201</v>
      </c>
      <c r="G36">
        <v>9030.80078125</v>
      </c>
      <c r="H36">
        <v>62831.17578125</v>
      </c>
      <c r="I36">
        <v>4554.33009338379</v>
      </c>
      <c r="J36">
        <v>33610.861206054702</v>
      </c>
      <c r="K36">
        <v>8153.5236816406295</v>
      </c>
      <c r="L36">
        <v>7992.9999694824201</v>
      </c>
      <c r="M36">
        <v>13354.9998779297</v>
      </c>
      <c r="N36">
        <v>1121.0811443328901</v>
      </c>
      <c r="O36">
        <v>2392.6222839355501</v>
      </c>
      <c r="P36">
        <v>9874.9998779296893</v>
      </c>
      <c r="Q36">
        <v>0</v>
      </c>
      <c r="R36">
        <v>10108.0624389648</v>
      </c>
      <c r="S36">
        <v>7129.9999542236301</v>
      </c>
      <c r="T36">
        <v>3744.9369430542001</v>
      </c>
      <c r="U36">
        <v>0</v>
      </c>
      <c r="V36">
        <v>0</v>
      </c>
      <c r="W36">
        <v>228714.39426231378</v>
      </c>
      <c r="X36" s="2"/>
      <c r="AJ36" s="4"/>
      <c r="AK36" s="2"/>
      <c r="AL36">
        <v>36067</v>
      </c>
      <c r="AM36" t="s">
        <v>71</v>
      </c>
      <c r="AN36" s="16" t="s">
        <v>61</v>
      </c>
      <c r="AO36">
        <v>17987.726715087902</v>
      </c>
      <c r="AP36">
        <v>6664.2738189697302</v>
      </c>
      <c r="AQ36">
        <v>30161.999694824201</v>
      </c>
      <c r="AR36">
        <v>9030.80078125</v>
      </c>
      <c r="AS36">
        <v>62831.17578125</v>
      </c>
      <c r="AT36">
        <v>4554.33009338379</v>
      </c>
      <c r="AU36">
        <v>33610.861206054702</v>
      </c>
      <c r="AV36">
        <v>8153.5236816406295</v>
      </c>
      <c r="AW36">
        <v>7992.9999694824201</v>
      </c>
      <c r="AX36">
        <v>13354.9998779297</v>
      </c>
      <c r="AY36">
        <v>1121.0811443328901</v>
      </c>
      <c r="AZ36">
        <v>2392.6222839355501</v>
      </c>
      <c r="BA36">
        <v>9874.9998779296893</v>
      </c>
      <c r="BB36">
        <v>0</v>
      </c>
      <c r="BC36">
        <v>10108.0624389648</v>
      </c>
      <c r="BD36">
        <v>7129.9999542236301</v>
      </c>
      <c r="BE36">
        <v>3744.9369430542001</v>
      </c>
      <c r="BF36">
        <v>0</v>
      </c>
      <c r="BG36">
        <v>0</v>
      </c>
      <c r="BH36">
        <v>228714.39426231378</v>
      </c>
      <c r="BI36" s="4"/>
      <c r="BT36" s="4"/>
    </row>
    <row r="37" spans="1:72" customFormat="1" ht="14.1" customHeight="1">
      <c r="A37" s="16">
        <v>36069</v>
      </c>
      <c r="B37" t="s">
        <v>72</v>
      </c>
      <c r="C37" s="16" t="s">
        <v>61</v>
      </c>
      <c r="D37">
        <v>26187.556865692099</v>
      </c>
      <c r="E37">
        <v>7724.5284900665301</v>
      </c>
      <c r="F37">
        <v>35155.778327941902</v>
      </c>
      <c r="G37">
        <v>925.75598144531295</v>
      </c>
      <c r="H37">
        <v>11629.7646484375</v>
      </c>
      <c r="I37">
        <v>3468.9609433412602</v>
      </c>
      <c r="J37">
        <v>35773.604562282599</v>
      </c>
      <c r="K37">
        <v>13263.999336242699</v>
      </c>
      <c r="L37">
        <v>14353.7382450104</v>
      </c>
      <c r="M37">
        <v>14283.000148773201</v>
      </c>
      <c r="N37">
        <v>2771.4984254837</v>
      </c>
      <c r="O37">
        <v>3815.0832760334001</v>
      </c>
      <c r="P37">
        <v>10868.000169753999</v>
      </c>
      <c r="Q37">
        <v>0</v>
      </c>
      <c r="R37">
        <v>14161.7239522934</v>
      </c>
      <c r="S37">
        <v>20412.998647689801</v>
      </c>
      <c r="T37">
        <v>4177.2759480476398</v>
      </c>
      <c r="U37">
        <v>0</v>
      </c>
      <c r="V37">
        <v>0</v>
      </c>
      <c r="W37">
        <v>218973.26796853542</v>
      </c>
      <c r="X37" s="2"/>
      <c r="AJ37" s="4"/>
      <c r="AK37" s="2"/>
      <c r="AL37">
        <v>36069</v>
      </c>
      <c r="AM37" t="s">
        <v>72</v>
      </c>
      <c r="AN37" s="16" t="s">
        <v>61</v>
      </c>
      <c r="AO37">
        <v>26187.556865692099</v>
      </c>
      <c r="AP37">
        <v>7724.5284900665301</v>
      </c>
      <c r="AQ37">
        <v>35155.778327941902</v>
      </c>
      <c r="AR37">
        <v>925.75598144531295</v>
      </c>
      <c r="AS37">
        <v>11629.7646484375</v>
      </c>
      <c r="AT37">
        <v>3468.9609433412602</v>
      </c>
      <c r="AU37">
        <v>35773.604562282599</v>
      </c>
      <c r="AV37">
        <v>13263.999336242699</v>
      </c>
      <c r="AW37">
        <v>14353.7382450104</v>
      </c>
      <c r="AX37">
        <v>14283.000148773201</v>
      </c>
      <c r="AY37">
        <v>2771.4984254837</v>
      </c>
      <c r="AZ37">
        <v>3815.0832760334001</v>
      </c>
      <c r="BA37">
        <v>10868.000169753999</v>
      </c>
      <c r="BB37">
        <v>0</v>
      </c>
      <c r="BC37">
        <v>14161.7239522934</v>
      </c>
      <c r="BD37">
        <v>20412.998647689801</v>
      </c>
      <c r="BE37">
        <v>4177.2759480476398</v>
      </c>
      <c r="BF37">
        <v>0</v>
      </c>
      <c r="BG37">
        <v>0</v>
      </c>
      <c r="BH37">
        <v>218973.26796853542</v>
      </c>
      <c r="BI37" s="4"/>
      <c r="BT37" s="4"/>
    </row>
    <row r="38" spans="1:72" customFormat="1" ht="14.1" customHeight="1">
      <c r="A38" s="16">
        <v>36077</v>
      </c>
      <c r="B38" t="s">
        <v>73</v>
      </c>
      <c r="C38" s="16" t="s">
        <v>61</v>
      </c>
      <c r="D38">
        <v>4306.8749818801898</v>
      </c>
      <c r="E38">
        <v>1448.12486988306</v>
      </c>
      <c r="F38">
        <v>23969.000157356299</v>
      </c>
      <c r="G38">
        <v>0</v>
      </c>
      <c r="H38">
        <v>0</v>
      </c>
      <c r="I38">
        <v>12340.465933322899</v>
      </c>
      <c r="J38">
        <v>33617.7431902885</v>
      </c>
      <c r="K38">
        <v>7821.0001142025003</v>
      </c>
      <c r="L38">
        <v>27668.000131607099</v>
      </c>
      <c r="M38">
        <v>34234.000181198098</v>
      </c>
      <c r="N38">
        <v>369.71510647237301</v>
      </c>
      <c r="O38">
        <v>1462.87112855911</v>
      </c>
      <c r="P38">
        <v>1397.0000011324901</v>
      </c>
      <c r="Q38">
        <v>0</v>
      </c>
      <c r="R38">
        <v>6581.9230651855496</v>
      </c>
      <c r="S38">
        <v>380.000006780028</v>
      </c>
      <c r="T38">
        <v>2213.0769313573801</v>
      </c>
      <c r="U38">
        <v>0</v>
      </c>
      <c r="V38">
        <v>0</v>
      </c>
      <c r="W38">
        <v>157809.79579922557</v>
      </c>
      <c r="X38" s="2"/>
      <c r="AJ38" s="4"/>
      <c r="AK38" s="2"/>
      <c r="AL38">
        <v>36077</v>
      </c>
      <c r="AM38" t="s">
        <v>73</v>
      </c>
      <c r="AN38" s="16" t="s">
        <v>61</v>
      </c>
      <c r="AO38">
        <v>4306.8749818801898</v>
      </c>
      <c r="AP38">
        <v>1448.12486988306</v>
      </c>
      <c r="AQ38">
        <v>23969.000157356299</v>
      </c>
      <c r="AR38">
        <v>0</v>
      </c>
      <c r="AS38">
        <v>0</v>
      </c>
      <c r="AT38">
        <v>12340.465933322899</v>
      </c>
      <c r="AU38">
        <v>33617.7431902885</v>
      </c>
      <c r="AV38">
        <v>7821.0001142025003</v>
      </c>
      <c r="AW38">
        <v>27668.000131607099</v>
      </c>
      <c r="AX38">
        <v>34234.000181198098</v>
      </c>
      <c r="AY38">
        <v>369.71510647237301</v>
      </c>
      <c r="AZ38">
        <v>1462.87112855911</v>
      </c>
      <c r="BA38">
        <v>1397.0000011324901</v>
      </c>
      <c r="BB38">
        <v>0</v>
      </c>
      <c r="BC38">
        <v>6581.9230651855496</v>
      </c>
      <c r="BD38">
        <v>380.000006780028</v>
      </c>
      <c r="BE38">
        <v>2213.0769313573801</v>
      </c>
      <c r="BF38">
        <v>0</v>
      </c>
      <c r="BG38">
        <v>0</v>
      </c>
      <c r="BH38">
        <v>157809.79579922557</v>
      </c>
      <c r="BI38" s="4"/>
      <c r="BT38" s="4"/>
    </row>
    <row r="39" spans="1:72" customFormat="1" ht="14.1" customHeight="1">
      <c r="A39" s="16">
        <v>36095</v>
      </c>
      <c r="B39" t="s">
        <v>74</v>
      </c>
      <c r="C39" s="16" t="s">
        <v>61</v>
      </c>
      <c r="D39">
        <v>2903.9734649658199</v>
      </c>
      <c r="E39">
        <v>707.02655792236305</v>
      </c>
      <c r="F39">
        <v>14068.000488281299</v>
      </c>
      <c r="G39">
        <v>0</v>
      </c>
      <c r="H39">
        <v>0</v>
      </c>
      <c r="I39">
        <v>8573.9689331054706</v>
      </c>
      <c r="J39">
        <v>18567.587402343801</v>
      </c>
      <c r="K39">
        <v>4408.0000305175799</v>
      </c>
      <c r="L39">
        <v>20676.001098632802</v>
      </c>
      <c r="M39">
        <v>14001.000366210899</v>
      </c>
      <c r="N39">
        <v>486.53770637512201</v>
      </c>
      <c r="O39">
        <v>710.37541961669899</v>
      </c>
      <c r="P39">
        <v>651.26800155639603</v>
      </c>
      <c r="Q39">
        <v>0</v>
      </c>
      <c r="R39">
        <v>3875.0473327636701</v>
      </c>
      <c r="S39">
        <v>155.00000381469701</v>
      </c>
      <c r="T39">
        <v>943.45262527465798</v>
      </c>
      <c r="U39">
        <v>0</v>
      </c>
      <c r="V39">
        <v>0</v>
      </c>
      <c r="W39">
        <v>90727.239431381269</v>
      </c>
      <c r="X39" s="2"/>
      <c r="AJ39" s="4"/>
      <c r="AK39" s="2"/>
      <c r="AL39">
        <v>36095</v>
      </c>
      <c r="AM39" t="s">
        <v>74</v>
      </c>
      <c r="AN39" s="16" t="s">
        <v>61</v>
      </c>
      <c r="AO39">
        <v>2903.9734649658199</v>
      </c>
      <c r="AP39">
        <v>707.02655792236305</v>
      </c>
      <c r="AQ39">
        <v>14068.000488281299</v>
      </c>
      <c r="AR39">
        <v>0</v>
      </c>
      <c r="AS39">
        <v>0</v>
      </c>
      <c r="AT39">
        <v>8573.9689331054706</v>
      </c>
      <c r="AU39">
        <v>18567.587402343801</v>
      </c>
      <c r="AV39">
        <v>4408.0000305175799</v>
      </c>
      <c r="AW39">
        <v>20676.001098632802</v>
      </c>
      <c r="AX39">
        <v>14001.000366210899</v>
      </c>
      <c r="AY39">
        <v>486.53770637512201</v>
      </c>
      <c r="AZ39">
        <v>710.37541961669899</v>
      </c>
      <c r="BA39">
        <v>651.26800155639603</v>
      </c>
      <c r="BB39">
        <v>0</v>
      </c>
      <c r="BC39">
        <v>3875.0473327636701</v>
      </c>
      <c r="BD39">
        <v>155.00000381469701</v>
      </c>
      <c r="BE39">
        <v>943.45262527465798</v>
      </c>
      <c r="BF39">
        <v>0</v>
      </c>
      <c r="BG39">
        <v>0</v>
      </c>
      <c r="BH39">
        <v>90727.239431381269</v>
      </c>
      <c r="BI39" s="4"/>
      <c r="BT39" s="4"/>
    </row>
    <row r="40" spans="1:72" customFormat="1" ht="14.1" customHeight="1">
      <c r="A40" s="16">
        <v>36097</v>
      </c>
      <c r="B40" t="s">
        <v>75</v>
      </c>
      <c r="C40" s="16" t="s">
        <v>61</v>
      </c>
      <c r="D40">
        <v>4654.2974929809598</v>
      </c>
      <c r="E40">
        <v>812.70236968994095</v>
      </c>
      <c r="F40">
        <v>6143.0002593994104</v>
      </c>
      <c r="G40">
        <v>0</v>
      </c>
      <c r="H40">
        <v>0</v>
      </c>
      <c r="I40">
        <v>3939.1828994750999</v>
      </c>
      <c r="J40">
        <v>12866.1545410156</v>
      </c>
      <c r="K40">
        <v>3116.8230590820299</v>
      </c>
      <c r="L40">
        <v>9906.0001373290997</v>
      </c>
      <c r="M40">
        <v>9446.0000457763708</v>
      </c>
      <c r="N40">
        <v>117.33890652656601</v>
      </c>
      <c r="O40">
        <v>2289.9639778137198</v>
      </c>
      <c r="P40">
        <v>3026.2361221313499</v>
      </c>
      <c r="Q40">
        <v>0</v>
      </c>
      <c r="R40">
        <v>3212.1209182739299</v>
      </c>
      <c r="S40">
        <v>915.99997901916504</v>
      </c>
      <c r="T40">
        <v>560.87909317016602</v>
      </c>
      <c r="U40">
        <v>0</v>
      </c>
      <c r="V40">
        <v>0</v>
      </c>
      <c r="W40">
        <v>61006.699801683404</v>
      </c>
      <c r="X40" s="2"/>
      <c r="AJ40" s="4"/>
      <c r="AK40" s="2"/>
      <c r="AL40">
        <v>36097</v>
      </c>
      <c r="AM40" t="s">
        <v>75</v>
      </c>
      <c r="AN40" s="16" t="s">
        <v>61</v>
      </c>
      <c r="AO40">
        <v>4654.2974929809598</v>
      </c>
      <c r="AP40">
        <v>812.70236968994095</v>
      </c>
      <c r="AQ40">
        <v>6143.0002593994104</v>
      </c>
      <c r="AR40">
        <v>0</v>
      </c>
      <c r="AS40">
        <v>0</v>
      </c>
      <c r="AT40">
        <v>3939.1828994750999</v>
      </c>
      <c r="AU40">
        <v>12866.1545410156</v>
      </c>
      <c r="AV40">
        <v>3116.8230590820299</v>
      </c>
      <c r="AW40">
        <v>9906.0001373290997</v>
      </c>
      <c r="AX40">
        <v>9446.0000457763708</v>
      </c>
      <c r="AY40">
        <v>117.33890652656601</v>
      </c>
      <c r="AZ40">
        <v>2289.9639778137198</v>
      </c>
      <c r="BA40">
        <v>3026.2361221313499</v>
      </c>
      <c r="BB40">
        <v>0</v>
      </c>
      <c r="BC40">
        <v>3212.1209182739299</v>
      </c>
      <c r="BD40">
        <v>915.99997901916504</v>
      </c>
      <c r="BE40">
        <v>560.87909317016602</v>
      </c>
      <c r="BF40">
        <v>0</v>
      </c>
      <c r="BG40">
        <v>0</v>
      </c>
      <c r="BH40">
        <v>61006.699801683404</v>
      </c>
      <c r="BI40" s="4"/>
      <c r="BT40" s="4"/>
    </row>
    <row r="41" spans="1:72" customFormat="1" ht="14.1" customHeight="1">
      <c r="A41" s="16">
        <v>36101</v>
      </c>
      <c r="B41" t="s">
        <v>76</v>
      </c>
      <c r="C41" s="16" t="s">
        <v>61</v>
      </c>
      <c r="D41">
        <v>14841.1610488892</v>
      </c>
      <c r="E41">
        <v>3395.8387765884399</v>
      </c>
      <c r="F41">
        <v>38143.999412536599</v>
      </c>
      <c r="G41">
        <v>40.542999267578097</v>
      </c>
      <c r="H41">
        <v>254.28700256347699</v>
      </c>
      <c r="I41">
        <v>17636.5850176811</v>
      </c>
      <c r="J41">
        <v>58718.1730422974</v>
      </c>
      <c r="K41">
        <v>20658.9997711182</v>
      </c>
      <c r="L41">
        <v>69191.999031066895</v>
      </c>
      <c r="M41">
        <v>55593.999763488799</v>
      </c>
      <c r="N41">
        <v>3851.0262246131902</v>
      </c>
      <c r="O41">
        <v>6465.2689781189001</v>
      </c>
      <c r="P41">
        <v>10596.5287065506</v>
      </c>
      <c r="Q41">
        <v>0</v>
      </c>
      <c r="R41">
        <v>16476.887571334799</v>
      </c>
      <c r="S41">
        <v>1947.9999778270701</v>
      </c>
      <c r="T41">
        <v>3770.1127576827998</v>
      </c>
      <c r="U41">
        <v>0</v>
      </c>
      <c r="V41">
        <v>0</v>
      </c>
      <c r="W41">
        <v>321583.41008162504</v>
      </c>
      <c r="X41" s="2"/>
      <c r="AJ41" s="4"/>
      <c r="AK41" s="2"/>
      <c r="AL41">
        <v>36101</v>
      </c>
      <c r="AM41" t="s">
        <v>76</v>
      </c>
      <c r="AN41" s="16" t="s">
        <v>61</v>
      </c>
      <c r="AO41">
        <v>14841.1610488892</v>
      </c>
      <c r="AP41">
        <v>3395.8387765884399</v>
      </c>
      <c r="AQ41">
        <v>38143.999412536599</v>
      </c>
      <c r="AR41">
        <v>40.542999267578097</v>
      </c>
      <c r="AS41">
        <v>254.28700256347699</v>
      </c>
      <c r="AT41">
        <v>17636.5850176811</v>
      </c>
      <c r="AU41">
        <v>58718.1730422974</v>
      </c>
      <c r="AV41">
        <v>20658.9997711182</v>
      </c>
      <c r="AW41">
        <v>69191.999031066895</v>
      </c>
      <c r="AX41">
        <v>55593.999763488799</v>
      </c>
      <c r="AY41">
        <v>3851.0262246131902</v>
      </c>
      <c r="AZ41">
        <v>6465.2689781189001</v>
      </c>
      <c r="BA41">
        <v>10596.5287065506</v>
      </c>
      <c r="BB41">
        <v>0</v>
      </c>
      <c r="BC41">
        <v>16476.887571334799</v>
      </c>
      <c r="BD41">
        <v>1947.9999778270701</v>
      </c>
      <c r="BE41">
        <v>3770.1127576827998</v>
      </c>
      <c r="BF41">
        <v>0</v>
      </c>
      <c r="BG41">
        <v>0</v>
      </c>
      <c r="BH41">
        <v>321583.41008162504</v>
      </c>
      <c r="BI41" s="4"/>
      <c r="BT41" s="4"/>
    </row>
    <row r="42" spans="1:72" customFormat="1" ht="14.1" customHeight="1">
      <c r="A42" s="16">
        <v>36107</v>
      </c>
      <c r="B42" t="s">
        <v>77</v>
      </c>
      <c r="C42" s="16" t="s">
        <v>61</v>
      </c>
      <c r="D42">
        <v>2538.4233081340799</v>
      </c>
      <c r="E42">
        <v>899.57676643133198</v>
      </c>
      <c r="F42">
        <v>11436.9997491837</v>
      </c>
      <c r="G42">
        <v>304.70098876953102</v>
      </c>
      <c r="H42">
        <v>1381.60095214844</v>
      </c>
      <c r="I42">
        <v>7829.9360922574997</v>
      </c>
      <c r="J42">
        <v>26871.422661319401</v>
      </c>
      <c r="K42">
        <v>6134.9999542236301</v>
      </c>
      <c r="L42">
        <v>19996.999509811401</v>
      </c>
      <c r="M42">
        <v>18060.9994621277</v>
      </c>
      <c r="N42">
        <v>85.398099198937402</v>
      </c>
      <c r="O42">
        <v>1097.36448258162</v>
      </c>
      <c r="P42">
        <v>809.884989500046</v>
      </c>
      <c r="Q42">
        <v>0</v>
      </c>
      <c r="R42">
        <v>3724.20188522339</v>
      </c>
      <c r="S42">
        <v>1.1929999415297099</v>
      </c>
      <c r="T42">
        <v>1319.7979383468601</v>
      </c>
      <c r="U42">
        <v>0</v>
      </c>
      <c r="V42">
        <v>0</v>
      </c>
      <c r="W42">
        <v>102493.4998391991</v>
      </c>
      <c r="X42" s="2"/>
      <c r="AJ42" s="4"/>
      <c r="AK42" s="2"/>
      <c r="AL42">
        <v>36107</v>
      </c>
      <c r="AM42" t="s">
        <v>77</v>
      </c>
      <c r="AN42" s="16" t="s">
        <v>61</v>
      </c>
      <c r="AO42">
        <v>2538.4233081340799</v>
      </c>
      <c r="AP42">
        <v>899.57676643133198</v>
      </c>
      <c r="AQ42">
        <v>11436.9997491837</v>
      </c>
      <c r="AR42">
        <v>304.70098876953102</v>
      </c>
      <c r="AS42">
        <v>1381.60095214844</v>
      </c>
      <c r="AT42">
        <v>7829.9360922574997</v>
      </c>
      <c r="AU42">
        <v>26871.422661319401</v>
      </c>
      <c r="AV42">
        <v>6134.9999542236301</v>
      </c>
      <c r="AW42">
        <v>19996.999509811401</v>
      </c>
      <c r="AX42">
        <v>18060.9994621277</v>
      </c>
      <c r="AY42">
        <v>85.398099198937402</v>
      </c>
      <c r="AZ42">
        <v>1097.36448258162</v>
      </c>
      <c r="BA42">
        <v>809.884989500046</v>
      </c>
      <c r="BB42">
        <v>0</v>
      </c>
      <c r="BC42">
        <v>3724.20188522339</v>
      </c>
      <c r="BD42">
        <v>1.1929999415297099</v>
      </c>
      <c r="BE42">
        <v>1319.7979383468601</v>
      </c>
      <c r="BF42">
        <v>0</v>
      </c>
      <c r="BG42">
        <v>0</v>
      </c>
      <c r="BH42">
        <v>102493.4998391991</v>
      </c>
      <c r="BI42" s="4"/>
      <c r="BT42" s="4"/>
    </row>
    <row r="43" spans="1:72" customFormat="1" ht="14.1" customHeight="1">
      <c r="A43" s="16">
        <v>36109</v>
      </c>
      <c r="B43" t="s">
        <v>78</v>
      </c>
      <c r="C43" s="16" t="s">
        <v>61</v>
      </c>
      <c r="D43">
        <v>6306.0213308334396</v>
      </c>
      <c r="E43">
        <v>2584.9782834052999</v>
      </c>
      <c r="F43">
        <v>12683.205752849601</v>
      </c>
      <c r="G43">
        <v>1353.62902832031</v>
      </c>
      <c r="H43">
        <v>6931.5380859375</v>
      </c>
      <c r="I43">
        <v>6537.9149669408798</v>
      </c>
      <c r="J43">
        <v>52395.514647007003</v>
      </c>
      <c r="K43">
        <v>6706.0559890270197</v>
      </c>
      <c r="L43">
        <v>16052.1829533577</v>
      </c>
      <c r="M43">
        <v>13382.9997839928</v>
      </c>
      <c r="N43">
        <v>358.57388046383898</v>
      </c>
      <c r="O43">
        <v>973.82619258761395</v>
      </c>
      <c r="P43">
        <v>6827.5297985076904</v>
      </c>
      <c r="Q43">
        <v>0</v>
      </c>
      <c r="R43">
        <v>5457.7476439476004</v>
      </c>
      <c r="S43">
        <v>1318.99991881847</v>
      </c>
      <c r="T43">
        <v>2237.2519196271901</v>
      </c>
      <c r="U43">
        <v>0</v>
      </c>
      <c r="V43">
        <v>0</v>
      </c>
      <c r="W43">
        <v>142107.97017562395</v>
      </c>
      <c r="X43" s="2"/>
      <c r="AJ43" s="4"/>
      <c r="AK43" s="2"/>
      <c r="AL43">
        <v>36109</v>
      </c>
      <c r="AM43" t="s">
        <v>78</v>
      </c>
      <c r="AN43" s="16" t="s">
        <v>61</v>
      </c>
      <c r="AO43">
        <v>6306.0213308334396</v>
      </c>
      <c r="AP43">
        <v>2584.9782834052999</v>
      </c>
      <c r="AQ43">
        <v>12683.205752849601</v>
      </c>
      <c r="AR43">
        <v>1353.62902832031</v>
      </c>
      <c r="AS43">
        <v>6931.5380859375</v>
      </c>
      <c r="AT43">
        <v>6537.9149669408798</v>
      </c>
      <c r="AU43">
        <v>52395.514647007003</v>
      </c>
      <c r="AV43">
        <v>6706.0559890270197</v>
      </c>
      <c r="AW43">
        <v>16052.1829533577</v>
      </c>
      <c r="AX43">
        <v>13382.9997839928</v>
      </c>
      <c r="AY43">
        <v>358.57388046383898</v>
      </c>
      <c r="AZ43">
        <v>973.82619258761395</v>
      </c>
      <c r="BA43">
        <v>6827.5297985076904</v>
      </c>
      <c r="BB43">
        <v>0</v>
      </c>
      <c r="BC43">
        <v>5457.7476439476004</v>
      </c>
      <c r="BD43">
        <v>1318.99991881847</v>
      </c>
      <c r="BE43">
        <v>2237.2519196271901</v>
      </c>
      <c r="BF43">
        <v>0</v>
      </c>
      <c r="BG43">
        <v>0</v>
      </c>
      <c r="BH43">
        <v>142107.97017562395</v>
      </c>
      <c r="BI43" s="4"/>
      <c r="BT43" s="4"/>
    </row>
    <row r="44" spans="1:72" customFormat="1" ht="14.1" customHeight="1">
      <c r="A44" s="16">
        <v>36123</v>
      </c>
      <c r="B44" t="s">
        <v>79</v>
      </c>
      <c r="C44" s="16" t="s">
        <v>61</v>
      </c>
      <c r="D44">
        <v>10001.6045227051</v>
      </c>
      <c r="E44">
        <v>3470.8557739257799</v>
      </c>
      <c r="F44">
        <v>23741.999511718801</v>
      </c>
      <c r="G44">
        <v>0</v>
      </c>
      <c r="H44">
        <v>0</v>
      </c>
      <c r="I44">
        <v>1705.43800926209</v>
      </c>
      <c r="J44">
        <v>15218.1327209473</v>
      </c>
      <c r="K44">
        <v>9840.0005187988299</v>
      </c>
      <c r="L44">
        <v>10421.000534057601</v>
      </c>
      <c r="M44">
        <v>12319</v>
      </c>
      <c r="N44">
        <v>1100.07786178589</v>
      </c>
      <c r="O44">
        <v>8051.2613220214798</v>
      </c>
      <c r="P44">
        <v>7634.0001678466797</v>
      </c>
      <c r="Q44">
        <v>0</v>
      </c>
      <c r="R44">
        <v>6518.0437927246103</v>
      </c>
      <c r="S44">
        <v>3821.0000839233398</v>
      </c>
      <c r="T44">
        <v>2261.9563980102498</v>
      </c>
      <c r="U44">
        <v>0</v>
      </c>
      <c r="V44">
        <v>0</v>
      </c>
      <c r="W44">
        <v>116104.37121772776</v>
      </c>
      <c r="X44" s="2"/>
      <c r="AJ44" s="4"/>
      <c r="AK44" s="2"/>
      <c r="AL44">
        <v>36123</v>
      </c>
      <c r="AM44" t="s">
        <v>79</v>
      </c>
      <c r="AN44" s="16" t="s">
        <v>61</v>
      </c>
      <c r="AO44">
        <v>10001.6045227051</v>
      </c>
      <c r="AP44">
        <v>3470.8557739257799</v>
      </c>
      <c r="AQ44">
        <v>23741.999511718801</v>
      </c>
      <c r="AR44">
        <v>0</v>
      </c>
      <c r="AS44">
        <v>0</v>
      </c>
      <c r="AT44">
        <v>1705.43800926209</v>
      </c>
      <c r="AU44">
        <v>15218.1327209473</v>
      </c>
      <c r="AV44">
        <v>9840.0005187988299</v>
      </c>
      <c r="AW44">
        <v>10421.000534057601</v>
      </c>
      <c r="AX44">
        <v>12319</v>
      </c>
      <c r="AY44">
        <v>1100.07786178589</v>
      </c>
      <c r="AZ44">
        <v>8051.2613220214798</v>
      </c>
      <c r="BA44">
        <v>7634.0001678466797</v>
      </c>
      <c r="BB44">
        <v>0</v>
      </c>
      <c r="BC44">
        <v>6518.0437927246103</v>
      </c>
      <c r="BD44">
        <v>3821.0000839233398</v>
      </c>
      <c r="BE44">
        <v>2261.9563980102498</v>
      </c>
      <c r="BF44">
        <v>0</v>
      </c>
      <c r="BG44">
        <v>0</v>
      </c>
      <c r="BH44">
        <v>116104.37121772776</v>
      </c>
      <c r="BI44" s="4"/>
      <c r="BT44" s="4"/>
    </row>
    <row r="45" spans="1:7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J45"/>
      <c r="BK45"/>
      <c r="BL45"/>
      <c r="BM45"/>
      <c r="BN45"/>
      <c r="BO45"/>
      <c r="BP45"/>
      <c r="BQ45"/>
      <c r="BR45"/>
      <c r="BS45"/>
      <c r="BT45" s="4"/>
    </row>
    <row r="46" spans="1:72" ht="18.75">
      <c r="A46" s="1" t="s">
        <v>81</v>
      </c>
      <c r="Y46" s="11"/>
      <c r="Z46" s="11"/>
      <c r="AA46" s="11"/>
      <c r="AB46" s="11"/>
      <c r="AC46" s="11"/>
      <c r="AD46" s="11"/>
      <c r="AE46" s="11"/>
      <c r="AH46" s="11"/>
      <c r="AI46" s="11"/>
      <c r="AL46" s="1" t="s">
        <v>81</v>
      </c>
      <c r="BT46" s="4"/>
    </row>
    <row r="47" spans="1:72" s="3" customFormat="1" ht="105">
      <c r="B47" s="3" t="s">
        <v>3</v>
      </c>
      <c r="C47" s="3" t="s">
        <v>4</v>
      </c>
      <c r="D47" s="3" t="s">
        <v>16</v>
      </c>
      <c r="X47" s="5"/>
      <c r="Y47"/>
      <c r="Z47"/>
      <c r="AA47"/>
      <c r="AB47"/>
      <c r="AC47"/>
      <c r="AD47"/>
      <c r="AE47"/>
      <c r="AF47" s="11"/>
      <c r="AG47" s="11"/>
      <c r="AH47"/>
      <c r="AI47"/>
      <c r="AJ47" s="6"/>
      <c r="AK47" s="5"/>
      <c r="AM47" s="3" t="s">
        <v>3</v>
      </c>
      <c r="AN47" s="3" t="s">
        <v>4</v>
      </c>
      <c r="AO47" s="3" t="s">
        <v>17</v>
      </c>
      <c r="AS47" s="3" t="s">
        <v>18</v>
      </c>
      <c r="BI47" s="6"/>
      <c r="BT47" s="6"/>
    </row>
    <row r="48" spans="1:72" s="3" customFormat="1">
      <c r="A48" s="20"/>
      <c r="B48" s="20">
        <v>2012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5"/>
      <c r="Y48"/>
      <c r="Z48"/>
      <c r="AA48"/>
      <c r="AB48"/>
      <c r="AC48"/>
      <c r="AD48"/>
      <c r="AE48"/>
      <c r="AF48" s="11"/>
      <c r="AG48" s="11"/>
      <c r="AH48"/>
      <c r="AI48"/>
      <c r="AJ48" s="6"/>
      <c r="AK48" s="5"/>
      <c r="AL48" s="20"/>
      <c r="AM48" s="20">
        <v>2012</v>
      </c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6"/>
      <c r="BT48" s="6"/>
    </row>
    <row r="49" spans="1:72" s="10" customFormat="1">
      <c r="A49" s="10" t="s">
        <v>7</v>
      </c>
      <c r="D49" s="10" t="s">
        <v>42</v>
      </c>
      <c r="E49" s="10" t="s">
        <v>43</v>
      </c>
      <c r="F49" s="10" t="s">
        <v>44</v>
      </c>
      <c r="G49" s="10" t="s">
        <v>45</v>
      </c>
      <c r="H49" s="10" t="s">
        <v>46</v>
      </c>
      <c r="I49" s="10" t="s">
        <v>47</v>
      </c>
      <c r="J49" s="10" t="s">
        <v>48</v>
      </c>
      <c r="K49" s="10" t="s">
        <v>49</v>
      </c>
      <c r="L49" s="10" t="s">
        <v>50</v>
      </c>
      <c r="M49" s="10" t="s">
        <v>51</v>
      </c>
      <c r="N49" s="10" t="s">
        <v>52</v>
      </c>
      <c r="O49" s="10" t="s">
        <v>53</v>
      </c>
      <c r="P49" s="10" t="s">
        <v>54</v>
      </c>
      <c r="Q49" s="10" t="s">
        <v>55</v>
      </c>
      <c r="R49" s="10" t="s">
        <v>56</v>
      </c>
      <c r="S49" s="10" t="s">
        <v>57</v>
      </c>
      <c r="T49" s="10" t="s">
        <v>58</v>
      </c>
      <c r="U49" s="10" t="s">
        <v>59</v>
      </c>
      <c r="V49" s="10" t="s">
        <v>60</v>
      </c>
      <c r="X49" s="12"/>
      <c r="Y49" s="3"/>
      <c r="Z49" s="3"/>
      <c r="AA49" s="3"/>
      <c r="AB49" s="3"/>
      <c r="AC49" s="3"/>
      <c r="AD49" s="3"/>
      <c r="AE49" s="3"/>
      <c r="AF49"/>
      <c r="AG49"/>
      <c r="AH49" s="3"/>
      <c r="AI49" s="3"/>
      <c r="AJ49" s="13"/>
      <c r="AK49" s="12"/>
      <c r="AL49" s="10" t="s">
        <v>7</v>
      </c>
      <c r="AO49" s="10" t="s">
        <v>42</v>
      </c>
      <c r="AP49" s="10" t="s">
        <v>43</v>
      </c>
      <c r="AQ49" s="10" t="s">
        <v>44</v>
      </c>
      <c r="AR49" s="10" t="s">
        <v>45</v>
      </c>
      <c r="AS49" s="10" t="s">
        <v>46</v>
      </c>
      <c r="AT49" s="10" t="s">
        <v>47</v>
      </c>
      <c r="AU49" s="10" t="s">
        <v>48</v>
      </c>
      <c r="AV49" s="10" t="s">
        <v>49</v>
      </c>
      <c r="AW49" s="10" t="s">
        <v>50</v>
      </c>
      <c r="AX49" s="10" t="s">
        <v>51</v>
      </c>
      <c r="AY49" s="10" t="s">
        <v>52</v>
      </c>
      <c r="AZ49" s="10" t="s">
        <v>53</v>
      </c>
      <c r="BA49" s="10" t="s">
        <v>54</v>
      </c>
      <c r="BB49" s="10" t="s">
        <v>55</v>
      </c>
      <c r="BC49" s="10" t="s">
        <v>56</v>
      </c>
      <c r="BD49" s="10" t="s">
        <v>57</v>
      </c>
      <c r="BE49" s="10" t="s">
        <v>58</v>
      </c>
      <c r="BF49" s="10" t="s">
        <v>59</v>
      </c>
      <c r="BG49" s="10" t="s">
        <v>60</v>
      </c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</row>
    <row r="50" spans="1:72" customFormat="1">
      <c r="A50" s="16">
        <v>36003</v>
      </c>
      <c r="B50" s="16" t="s">
        <v>20</v>
      </c>
      <c r="C50" s="16" t="s">
        <v>61</v>
      </c>
      <c r="D50">
        <v>855127.35450744606</v>
      </c>
      <c r="E50">
        <v>239672.38647460938</v>
      </c>
      <c r="F50">
        <v>0</v>
      </c>
      <c r="G50">
        <v>0</v>
      </c>
      <c r="H50">
        <v>0</v>
      </c>
      <c r="I50">
        <v>0</v>
      </c>
      <c r="J50">
        <v>0</v>
      </c>
      <c r="K50">
        <v>22237.742065429702</v>
      </c>
      <c r="L50">
        <v>583240.90600585903</v>
      </c>
      <c r="M50">
        <v>25629.744979858398</v>
      </c>
      <c r="N50">
        <v>78158.83944177629</v>
      </c>
      <c r="O50">
        <v>223002.39231204995</v>
      </c>
      <c r="P50">
        <v>132702.64168214798</v>
      </c>
      <c r="Q50">
        <v>0</v>
      </c>
      <c r="R50">
        <v>415292.6171875</v>
      </c>
      <c r="S50">
        <v>0</v>
      </c>
      <c r="T50">
        <v>131392.65917968779</v>
      </c>
      <c r="U50">
        <v>0</v>
      </c>
      <c r="V50">
        <v>0</v>
      </c>
      <c r="X50" s="2"/>
      <c r="Y50" s="10"/>
      <c r="Z50" s="10"/>
      <c r="AA50" s="10"/>
      <c r="AB50" s="10"/>
      <c r="AC50" s="10"/>
      <c r="AD50" s="10"/>
      <c r="AE50" s="10"/>
      <c r="AF50" s="3"/>
      <c r="AG50" s="3"/>
      <c r="AH50" s="10"/>
      <c r="AI50" s="10"/>
      <c r="AJ50" s="4"/>
      <c r="AK50" s="2"/>
      <c r="AL50" s="16">
        <v>36003</v>
      </c>
      <c r="AM50" s="16" t="s">
        <v>20</v>
      </c>
      <c r="AN50" s="16" t="s">
        <v>61</v>
      </c>
      <c r="AO50">
        <v>66931.658096313506</v>
      </c>
      <c r="AP50">
        <v>34659.810153961182</v>
      </c>
      <c r="AQ50">
        <v>48138.4375</v>
      </c>
      <c r="AR50">
        <v>0</v>
      </c>
      <c r="AS50">
        <v>0</v>
      </c>
      <c r="AT50">
        <v>0</v>
      </c>
      <c r="AU50">
        <v>0</v>
      </c>
      <c r="AV50">
        <v>6557.3182983398401</v>
      </c>
      <c r="AW50">
        <v>233655.36621093799</v>
      </c>
      <c r="AX50">
        <v>10267.6740722656</v>
      </c>
      <c r="AY50">
        <v>7303.4225639104834</v>
      </c>
      <c r="AZ50">
        <v>22268.02519607549</v>
      </c>
      <c r="BA50">
        <v>39385.49539899821</v>
      </c>
      <c r="BB50">
        <v>0</v>
      </c>
      <c r="BC50">
        <v>45247.984375</v>
      </c>
      <c r="BD50">
        <v>7301.6748046875</v>
      </c>
      <c r="BE50">
        <v>49618.537109375</v>
      </c>
      <c r="BF50">
        <v>0</v>
      </c>
      <c r="BG50">
        <v>0</v>
      </c>
      <c r="BI50" s="4"/>
      <c r="BT50" s="11"/>
    </row>
    <row r="51" spans="1:72" customFormat="1">
      <c r="A51" s="16">
        <v>36007</v>
      </c>
      <c r="B51" s="16" t="s">
        <v>62</v>
      </c>
      <c r="C51" s="16" t="s">
        <v>61</v>
      </c>
      <c r="D51">
        <v>207497.81640625</v>
      </c>
      <c r="E51">
        <v>72499.521484375</v>
      </c>
      <c r="F51">
        <v>0</v>
      </c>
      <c r="G51">
        <v>0</v>
      </c>
      <c r="H51">
        <v>0</v>
      </c>
      <c r="I51">
        <v>0</v>
      </c>
      <c r="J51">
        <v>0</v>
      </c>
      <c r="K51">
        <v>15010.926208496099</v>
      </c>
      <c r="L51">
        <v>340658.96789550799</v>
      </c>
      <c r="M51">
        <v>8784.9120216369593</v>
      </c>
      <c r="N51">
        <v>15050.701818510879</v>
      </c>
      <c r="O51">
        <v>36705.184969663605</v>
      </c>
      <c r="P51">
        <v>11984.14492726326</v>
      </c>
      <c r="Q51">
        <v>0</v>
      </c>
      <c r="R51">
        <v>367672.81559753401</v>
      </c>
      <c r="S51">
        <v>0</v>
      </c>
      <c r="T51">
        <v>141937.41719055199</v>
      </c>
      <c r="U51">
        <v>0</v>
      </c>
      <c r="V51">
        <v>0</v>
      </c>
      <c r="X51" s="2"/>
      <c r="AF51" s="10"/>
      <c r="AG51" s="10"/>
      <c r="AJ51" s="4"/>
      <c r="AK51" s="2"/>
      <c r="AL51" s="16">
        <v>36007</v>
      </c>
      <c r="AM51" s="16" t="s">
        <v>62</v>
      </c>
      <c r="AN51" s="16" t="s">
        <v>61</v>
      </c>
      <c r="AO51">
        <v>13442.0498046875</v>
      </c>
      <c r="AP51">
        <v>8670.7177734375</v>
      </c>
      <c r="AQ51">
        <v>32209.816894531301</v>
      </c>
      <c r="AR51">
        <v>0</v>
      </c>
      <c r="AS51">
        <v>0</v>
      </c>
      <c r="AT51">
        <v>0</v>
      </c>
      <c r="AU51">
        <v>0</v>
      </c>
      <c r="AV51">
        <v>1044.3140563964801</v>
      </c>
      <c r="AW51">
        <v>137695.68676757801</v>
      </c>
      <c r="AX51">
        <v>3550.8957214355501</v>
      </c>
      <c r="AY51">
        <v>1851.152879256759</v>
      </c>
      <c r="AZ51">
        <v>4529.3199553489685</v>
      </c>
      <c r="BA51">
        <v>3616.8923211097708</v>
      </c>
      <c r="BB51">
        <v>0</v>
      </c>
      <c r="BC51">
        <v>33193.883693695097</v>
      </c>
      <c r="BD51">
        <v>3860.92065429688</v>
      </c>
      <c r="BE51">
        <v>52619.6292152405</v>
      </c>
      <c r="BF51">
        <v>0</v>
      </c>
      <c r="BG51">
        <v>0</v>
      </c>
      <c r="BI51" s="4"/>
      <c r="BT51" s="11"/>
    </row>
    <row r="52" spans="1:72" customFormat="1">
      <c r="A52" s="16">
        <v>36015</v>
      </c>
      <c r="B52" s="16" t="s">
        <v>63</v>
      </c>
      <c r="C52" s="16" t="s">
        <v>61</v>
      </c>
      <c r="D52">
        <v>415573.625</v>
      </c>
      <c r="E52">
        <v>64493.1884765625</v>
      </c>
      <c r="F52">
        <v>0</v>
      </c>
      <c r="G52">
        <v>0</v>
      </c>
      <c r="H52">
        <v>0</v>
      </c>
      <c r="I52">
        <v>0</v>
      </c>
      <c r="J52">
        <v>0</v>
      </c>
      <c r="K52">
        <v>8135.9069824218795</v>
      </c>
      <c r="L52">
        <v>138390.95098877</v>
      </c>
      <c r="M52">
        <v>0</v>
      </c>
      <c r="N52">
        <v>11178.357984542801</v>
      </c>
      <c r="O52">
        <v>40768.228747606321</v>
      </c>
      <c r="P52">
        <v>17966.533318132191</v>
      </c>
      <c r="Q52">
        <v>0</v>
      </c>
      <c r="R52">
        <v>138983.2421875</v>
      </c>
      <c r="S52">
        <v>0</v>
      </c>
      <c r="T52">
        <v>23228.06884765625</v>
      </c>
      <c r="U52">
        <v>0</v>
      </c>
      <c r="V52">
        <v>0</v>
      </c>
      <c r="X52" s="2"/>
      <c r="AF52" s="10"/>
      <c r="AG52" s="10"/>
      <c r="AJ52" s="4"/>
      <c r="AK52" s="2"/>
      <c r="AL52" s="16">
        <v>36015</v>
      </c>
      <c r="AM52" s="16" t="s">
        <v>63</v>
      </c>
      <c r="AN52" s="16" t="s">
        <v>61</v>
      </c>
      <c r="AO52">
        <v>29618.701171875</v>
      </c>
      <c r="AP52">
        <v>8485.9375</v>
      </c>
      <c r="AQ52">
        <v>23863.0847167969</v>
      </c>
      <c r="AR52">
        <v>0</v>
      </c>
      <c r="AS52">
        <v>0</v>
      </c>
      <c r="AT52">
        <v>0</v>
      </c>
      <c r="AU52">
        <v>0</v>
      </c>
      <c r="AV52">
        <v>428.54714965820301</v>
      </c>
      <c r="AW52">
        <v>57275.741821289099</v>
      </c>
      <c r="AX52">
        <v>0</v>
      </c>
      <c r="AY52">
        <v>1376.8726482391339</v>
      </c>
      <c r="AZ52">
        <v>5698.895581245426</v>
      </c>
      <c r="BA52">
        <v>5468.3971755504626</v>
      </c>
      <c r="BB52">
        <v>0</v>
      </c>
      <c r="BC52">
        <v>13807.798828125</v>
      </c>
      <c r="BD52">
        <v>7796.501953125</v>
      </c>
      <c r="BE52">
        <v>8344.4030761718805</v>
      </c>
      <c r="BF52">
        <v>0</v>
      </c>
      <c r="BG52">
        <v>0</v>
      </c>
      <c r="BI52" s="4"/>
      <c r="BT52" s="11"/>
    </row>
    <row r="53" spans="1:72" customFormat="1">
      <c r="A53" s="16">
        <v>36017</v>
      </c>
      <c r="B53" s="16" t="s">
        <v>64</v>
      </c>
      <c r="C53" s="16" t="s">
        <v>61</v>
      </c>
      <c r="D53">
        <v>601207.59375</v>
      </c>
      <c r="E53">
        <v>228425.45703125</v>
      </c>
      <c r="F53">
        <v>0</v>
      </c>
      <c r="G53">
        <v>0</v>
      </c>
      <c r="H53">
        <v>0</v>
      </c>
      <c r="I53">
        <v>0</v>
      </c>
      <c r="J53">
        <v>0</v>
      </c>
      <c r="K53">
        <v>8008.8236083984402</v>
      </c>
      <c r="L53">
        <v>776077.34277343797</v>
      </c>
      <c r="M53">
        <v>0</v>
      </c>
      <c r="N53">
        <v>13346.625827193262</v>
      </c>
      <c r="O53">
        <v>41643.035415172613</v>
      </c>
      <c r="P53">
        <v>41389.431845903397</v>
      </c>
      <c r="Q53">
        <v>0</v>
      </c>
      <c r="R53">
        <v>684780.99609375</v>
      </c>
      <c r="S53">
        <v>0</v>
      </c>
      <c r="T53">
        <v>280192.42138671881</v>
      </c>
      <c r="U53">
        <v>0</v>
      </c>
      <c r="V53">
        <v>0</v>
      </c>
      <c r="X53" s="2"/>
      <c r="AF53" s="10"/>
      <c r="AG53" s="10"/>
      <c r="AJ53" s="4"/>
      <c r="AK53" s="2"/>
      <c r="AL53" s="16">
        <v>36017</v>
      </c>
      <c r="AM53" s="16" t="s">
        <v>64</v>
      </c>
      <c r="AN53" s="16" t="s">
        <v>61</v>
      </c>
      <c r="AO53">
        <v>41772.35546875</v>
      </c>
      <c r="AP53">
        <v>29300.630859375</v>
      </c>
      <c r="AQ53">
        <v>76158.347167968794</v>
      </c>
      <c r="AR53">
        <v>0</v>
      </c>
      <c r="AS53">
        <v>0</v>
      </c>
      <c r="AT53">
        <v>0</v>
      </c>
      <c r="AU53">
        <v>0</v>
      </c>
      <c r="AV53">
        <v>414.96820068359398</v>
      </c>
      <c r="AW53">
        <v>262960.35522460903</v>
      </c>
      <c r="AX53">
        <v>0</v>
      </c>
      <c r="AY53">
        <v>1672.9642860889467</v>
      </c>
      <c r="AZ53">
        <v>6090.5723857879593</v>
      </c>
      <c r="BA53">
        <v>12554.680818557719</v>
      </c>
      <c r="BB53">
        <v>0</v>
      </c>
      <c r="BC53">
        <v>66322.388671875</v>
      </c>
      <c r="BD53">
        <v>3212.630859375</v>
      </c>
      <c r="BE53">
        <v>91938.408203125</v>
      </c>
      <c r="BF53">
        <v>0</v>
      </c>
      <c r="BG53">
        <v>0</v>
      </c>
      <c r="BI53" s="4"/>
      <c r="BT53" s="11"/>
    </row>
    <row r="54" spans="1:72" customFormat="1">
      <c r="A54" s="16">
        <v>36023</v>
      </c>
      <c r="B54" s="16" t="s">
        <v>65</v>
      </c>
      <c r="C54" s="16" t="s">
        <v>61</v>
      </c>
      <c r="D54">
        <v>564764.46875</v>
      </c>
      <c r="E54">
        <v>245028.3984375</v>
      </c>
      <c r="F54">
        <v>0</v>
      </c>
      <c r="G54">
        <v>0</v>
      </c>
      <c r="H54">
        <v>0</v>
      </c>
      <c r="I54">
        <v>0</v>
      </c>
      <c r="J54">
        <v>0</v>
      </c>
      <c r="K54">
        <v>25897.148406982378</v>
      </c>
      <c r="L54">
        <v>518638.23016357468</v>
      </c>
      <c r="M54">
        <v>0</v>
      </c>
      <c r="N54">
        <v>10033.352938354001</v>
      </c>
      <c r="O54">
        <v>38922.640606164903</v>
      </c>
      <c r="P54">
        <v>67372.813991785108</v>
      </c>
      <c r="Q54">
        <v>0</v>
      </c>
      <c r="R54">
        <v>695516.8203125</v>
      </c>
      <c r="S54">
        <v>0</v>
      </c>
      <c r="T54">
        <v>324968.56831359898</v>
      </c>
      <c r="U54">
        <v>0</v>
      </c>
      <c r="V54">
        <v>0</v>
      </c>
      <c r="X54" s="2"/>
      <c r="AF54" s="10"/>
      <c r="AG54" s="10"/>
      <c r="AJ54" s="4"/>
      <c r="AK54" s="2"/>
      <c r="AL54" s="16">
        <v>36023</v>
      </c>
      <c r="AM54" s="16" t="s">
        <v>65</v>
      </c>
      <c r="AN54" s="16" t="s">
        <v>61</v>
      </c>
      <c r="AO54">
        <v>39933.328125</v>
      </c>
      <c r="AP54">
        <v>31985.453125</v>
      </c>
      <c r="AQ54">
        <v>68282.775878906294</v>
      </c>
      <c r="AR54">
        <v>0</v>
      </c>
      <c r="AS54">
        <v>0</v>
      </c>
      <c r="AT54">
        <v>0</v>
      </c>
      <c r="AU54">
        <v>0</v>
      </c>
      <c r="AV54">
        <v>5515.5226440429697</v>
      </c>
      <c r="AW54">
        <v>178909.41503906299</v>
      </c>
      <c r="AX54">
        <v>0</v>
      </c>
      <c r="AY54">
        <v>1091.3540123999101</v>
      </c>
      <c r="AZ54">
        <v>4768.7407608032245</v>
      </c>
      <c r="BA54">
        <v>21309.71822547909</v>
      </c>
      <c r="BB54">
        <v>0</v>
      </c>
      <c r="BC54">
        <v>68489.040344238296</v>
      </c>
      <c r="BD54">
        <v>17246.634765625</v>
      </c>
      <c r="BE54">
        <v>107237.1363220215</v>
      </c>
      <c r="BF54">
        <v>0</v>
      </c>
      <c r="BG54">
        <v>0</v>
      </c>
      <c r="BI54" s="4"/>
      <c r="BT54" s="11"/>
    </row>
    <row r="55" spans="1:72" customFormat="1">
      <c r="A55" s="16">
        <v>36025</v>
      </c>
      <c r="B55" s="16" t="s">
        <v>66</v>
      </c>
      <c r="C55" s="16" t="s">
        <v>61</v>
      </c>
      <c r="D55">
        <v>104292.404296875</v>
      </c>
      <c r="E55">
        <v>38211.4873046875</v>
      </c>
      <c r="F55">
        <v>0</v>
      </c>
      <c r="G55">
        <v>0</v>
      </c>
      <c r="H55">
        <v>0</v>
      </c>
      <c r="I55">
        <v>0</v>
      </c>
      <c r="J55">
        <v>0</v>
      </c>
      <c r="K55">
        <v>11687.6628417969</v>
      </c>
      <c r="L55">
        <v>817762.81906128</v>
      </c>
      <c r="M55">
        <v>0</v>
      </c>
      <c r="N55">
        <v>23551.707096576654</v>
      </c>
      <c r="O55">
        <v>45861.333155632004</v>
      </c>
      <c r="P55">
        <v>14715.56259411573</v>
      </c>
      <c r="Q55">
        <v>0</v>
      </c>
      <c r="R55">
        <v>413003.75514221197</v>
      </c>
      <c r="S55">
        <v>0</v>
      </c>
      <c r="T55">
        <v>162959.65942668871</v>
      </c>
      <c r="U55">
        <v>0</v>
      </c>
      <c r="V55">
        <v>0</v>
      </c>
      <c r="X55" s="2"/>
      <c r="AF55" s="10"/>
      <c r="AG55" s="10"/>
      <c r="AJ55" s="4"/>
      <c r="AK55" s="2"/>
      <c r="AL55" s="16">
        <v>36025</v>
      </c>
      <c r="AM55" s="16" t="s">
        <v>66</v>
      </c>
      <c r="AN55" s="16" t="s">
        <v>61</v>
      </c>
      <c r="AO55">
        <v>6886.68701171875</v>
      </c>
      <c r="AP55">
        <v>4658.21533203125</v>
      </c>
      <c r="AQ55">
        <v>52440.407714843801</v>
      </c>
      <c r="AR55">
        <v>0</v>
      </c>
      <c r="AS55">
        <v>0</v>
      </c>
      <c r="AT55">
        <v>0</v>
      </c>
      <c r="AU55">
        <v>0</v>
      </c>
      <c r="AV55">
        <v>576.29187011718795</v>
      </c>
      <c r="AW55">
        <v>236861.301025391</v>
      </c>
      <c r="AX55">
        <v>0</v>
      </c>
      <c r="AY55">
        <v>2521.7694458365459</v>
      </c>
      <c r="AZ55">
        <v>12331.67473220825</v>
      </c>
      <c r="BA55">
        <v>3126.049176931383</v>
      </c>
      <c r="BB55">
        <v>0</v>
      </c>
      <c r="BC55">
        <v>38008.302242279096</v>
      </c>
      <c r="BD55">
        <v>8434.7509765625</v>
      </c>
      <c r="BE55">
        <v>50930.745719909697</v>
      </c>
      <c r="BF55">
        <v>0</v>
      </c>
      <c r="BG55">
        <v>0</v>
      </c>
      <c r="BI55" s="4"/>
      <c r="BT55" s="11"/>
    </row>
    <row r="56" spans="1:72" customFormat="1">
      <c r="A56" s="16">
        <v>36043</v>
      </c>
      <c r="B56" t="s">
        <v>67</v>
      </c>
      <c r="C56" s="16" t="s">
        <v>61</v>
      </c>
      <c r="D56">
        <v>739348.65625</v>
      </c>
      <c r="E56">
        <v>233518.16796875</v>
      </c>
      <c r="F56">
        <v>0</v>
      </c>
      <c r="G56">
        <v>0</v>
      </c>
      <c r="H56">
        <v>0</v>
      </c>
      <c r="I56">
        <v>0</v>
      </c>
      <c r="J56">
        <v>0</v>
      </c>
      <c r="K56">
        <v>27691.657852172902</v>
      </c>
      <c r="L56">
        <v>573270.10009765602</v>
      </c>
      <c r="M56">
        <v>37913.490814208999</v>
      </c>
      <c r="N56">
        <v>16430.493507385225</v>
      </c>
      <c r="O56">
        <v>37246.906614542066</v>
      </c>
      <c r="P56">
        <v>95829.750464439392</v>
      </c>
      <c r="Q56">
        <v>0</v>
      </c>
      <c r="R56">
        <v>818064.57965087902</v>
      </c>
      <c r="S56">
        <v>0</v>
      </c>
      <c r="T56">
        <v>278255.47088360752</v>
      </c>
      <c r="U56">
        <v>0</v>
      </c>
      <c r="V56">
        <v>0</v>
      </c>
      <c r="X56" s="2"/>
      <c r="AF56" s="10"/>
      <c r="AG56" s="10"/>
      <c r="AJ56" s="4"/>
      <c r="AK56" s="2"/>
      <c r="AL56" s="16">
        <v>36043</v>
      </c>
      <c r="AM56" t="s">
        <v>67</v>
      </c>
      <c r="AN56" s="16" t="s">
        <v>61</v>
      </c>
      <c r="AO56">
        <v>49249.8046875</v>
      </c>
      <c r="AP56">
        <v>28717.306640625</v>
      </c>
      <c r="AQ56">
        <v>98194.111328125</v>
      </c>
      <c r="AR56">
        <v>0</v>
      </c>
      <c r="AS56">
        <v>0</v>
      </c>
      <c r="AT56">
        <v>0</v>
      </c>
      <c r="AU56">
        <v>0</v>
      </c>
      <c r="AV56">
        <v>7064.4613037109402</v>
      </c>
      <c r="AW56">
        <v>221367.60473632801</v>
      </c>
      <c r="AX56">
        <v>14640.2517700195</v>
      </c>
      <c r="AY56">
        <v>1922.2955263257049</v>
      </c>
      <c r="AZ56">
        <v>5115.9031105041504</v>
      </c>
      <c r="BA56">
        <v>30965.358497619578</v>
      </c>
      <c r="BB56">
        <v>0</v>
      </c>
      <c r="BC56">
        <v>75948.635467529297</v>
      </c>
      <c r="BD56">
        <v>15070.5908203125</v>
      </c>
      <c r="BE56">
        <v>95296.388797759995</v>
      </c>
      <c r="BF56">
        <v>0</v>
      </c>
      <c r="BG56">
        <v>0</v>
      </c>
      <c r="BI56" s="4"/>
      <c r="BT56" s="11"/>
    </row>
    <row r="57" spans="1:72" customFormat="1">
      <c r="A57" s="16">
        <v>36051</v>
      </c>
      <c r="B57" t="s">
        <v>68</v>
      </c>
      <c r="C57" s="16" t="s">
        <v>61</v>
      </c>
      <c r="D57">
        <v>4670253</v>
      </c>
      <c r="E57">
        <v>970608.8125</v>
      </c>
      <c r="F57">
        <v>1581.9365158164901</v>
      </c>
      <c r="G57">
        <v>0</v>
      </c>
      <c r="H57">
        <v>0</v>
      </c>
      <c r="I57">
        <v>0</v>
      </c>
      <c r="J57">
        <v>0</v>
      </c>
      <c r="K57">
        <v>198467.25341796901</v>
      </c>
      <c r="L57">
        <v>325530.00170898403</v>
      </c>
      <c r="M57">
        <v>107926.672485352</v>
      </c>
      <c r="N57">
        <v>276747.37016868609</v>
      </c>
      <c r="O57">
        <v>64543.872978210493</v>
      </c>
      <c r="P57">
        <v>899242.89176940895</v>
      </c>
      <c r="Q57">
        <v>0</v>
      </c>
      <c r="R57">
        <v>1412188.8872909499</v>
      </c>
      <c r="S57">
        <v>10475.798278808599</v>
      </c>
      <c r="T57">
        <v>400446.56696844148</v>
      </c>
      <c r="U57">
        <v>0</v>
      </c>
      <c r="V57">
        <v>0</v>
      </c>
      <c r="X57" s="2"/>
      <c r="AF57" s="10"/>
      <c r="AG57" s="10"/>
      <c r="AJ57" s="4"/>
      <c r="AK57" s="2"/>
      <c r="AL57" s="16">
        <v>36051</v>
      </c>
      <c r="AM57" t="s">
        <v>68</v>
      </c>
      <c r="AN57" s="16" t="s">
        <v>61</v>
      </c>
      <c r="AO57">
        <v>379058.90625</v>
      </c>
      <c r="AP57">
        <v>145438.203125</v>
      </c>
      <c r="AQ57">
        <v>137997.90940471043</v>
      </c>
      <c r="AR57">
        <v>0</v>
      </c>
      <c r="AS57">
        <v>0</v>
      </c>
      <c r="AT57">
        <v>0</v>
      </c>
      <c r="AU57">
        <v>0</v>
      </c>
      <c r="AV57">
        <v>70269.166259765596</v>
      </c>
      <c r="AW57">
        <v>124394.924072266</v>
      </c>
      <c r="AX57">
        <v>41242.068847656301</v>
      </c>
      <c r="AY57">
        <v>32365.413265705123</v>
      </c>
      <c r="AZ57">
        <v>25067.882415771397</v>
      </c>
      <c r="BA57">
        <v>193959.82713317839</v>
      </c>
      <c r="BB57">
        <v>0</v>
      </c>
      <c r="BC57">
        <v>159767.47672462501</v>
      </c>
      <c r="BD57">
        <v>226816.98071289063</v>
      </c>
      <c r="BE57">
        <v>147258.79917526199</v>
      </c>
      <c r="BF57">
        <v>0</v>
      </c>
      <c r="BG57">
        <v>0</v>
      </c>
      <c r="BI57" s="4"/>
      <c r="BT57" s="11"/>
    </row>
    <row r="58" spans="1:72" customFormat="1">
      <c r="A58" s="16">
        <v>36053</v>
      </c>
      <c r="B58" t="s">
        <v>69</v>
      </c>
      <c r="C58" s="16" t="s">
        <v>61</v>
      </c>
      <c r="D58">
        <v>1692386.6875</v>
      </c>
      <c r="E58">
        <v>543656.125</v>
      </c>
      <c r="F58">
        <v>0</v>
      </c>
      <c r="G58">
        <v>0</v>
      </c>
      <c r="H58">
        <v>0</v>
      </c>
      <c r="I58">
        <v>0</v>
      </c>
      <c r="J58">
        <v>0</v>
      </c>
      <c r="K58">
        <v>48524.707708358765</v>
      </c>
      <c r="L58">
        <v>569597.99938964797</v>
      </c>
      <c r="M58">
        <v>158318.294921875</v>
      </c>
      <c r="N58">
        <v>42827.599457263939</v>
      </c>
      <c r="O58">
        <v>81802.063637018204</v>
      </c>
      <c r="P58">
        <v>259961.36997079808</v>
      </c>
      <c r="Q58">
        <v>0</v>
      </c>
      <c r="R58">
        <v>1149366.4574813801</v>
      </c>
      <c r="S58">
        <v>0</v>
      </c>
      <c r="T58">
        <v>479473.24738693202</v>
      </c>
      <c r="U58">
        <v>0</v>
      </c>
      <c r="V58">
        <v>0</v>
      </c>
      <c r="X58" s="2"/>
      <c r="AF58" s="10"/>
      <c r="AG58" s="10"/>
      <c r="AJ58" s="4"/>
      <c r="AK58" s="2"/>
      <c r="AL58" s="16">
        <v>36053</v>
      </c>
      <c r="AM58" t="s">
        <v>69</v>
      </c>
      <c r="AN58" s="16" t="s">
        <v>61</v>
      </c>
      <c r="AO58">
        <v>122291.5390625</v>
      </c>
      <c r="AP58">
        <v>72525.2109375</v>
      </c>
      <c r="AQ58">
        <v>141396.01074218799</v>
      </c>
      <c r="AR58">
        <v>0</v>
      </c>
      <c r="AS58">
        <v>0</v>
      </c>
      <c r="AT58">
        <v>0</v>
      </c>
      <c r="AU58">
        <v>0</v>
      </c>
      <c r="AV58">
        <v>3738.4387645721476</v>
      </c>
      <c r="AW58">
        <v>219113.02294921901</v>
      </c>
      <c r="AX58">
        <v>60901.900634765603</v>
      </c>
      <c r="AY58">
        <v>4376.1281255483646</v>
      </c>
      <c r="AZ58">
        <v>34898.482873439803</v>
      </c>
      <c r="BA58">
        <v>74407.152867317171</v>
      </c>
      <c r="BB58">
        <v>0</v>
      </c>
      <c r="BC58">
        <v>115763.41639328</v>
      </c>
      <c r="BD58">
        <v>66422.171875</v>
      </c>
      <c r="BE58">
        <v>174454.155080795</v>
      </c>
      <c r="BF58">
        <v>0</v>
      </c>
      <c r="BG58">
        <v>0</v>
      </c>
      <c r="BI58" s="4"/>
      <c r="BT58" s="11"/>
    </row>
    <row r="59" spans="1:72" customFormat="1">
      <c r="A59" s="16">
        <v>36065</v>
      </c>
      <c r="B59" t="s">
        <v>70</v>
      </c>
      <c r="C59" s="16" t="s">
        <v>61</v>
      </c>
      <c r="D59">
        <v>2448955.625</v>
      </c>
      <c r="E59">
        <v>1175944.65625</v>
      </c>
      <c r="F59">
        <v>0</v>
      </c>
      <c r="G59">
        <v>0</v>
      </c>
      <c r="H59">
        <v>0</v>
      </c>
      <c r="I59">
        <v>0</v>
      </c>
      <c r="J59">
        <v>0</v>
      </c>
      <c r="K59">
        <v>35889.919395446799</v>
      </c>
      <c r="L59">
        <v>596729.69482421898</v>
      </c>
      <c r="M59">
        <v>47458.006927490198</v>
      </c>
      <c r="N59">
        <v>42934.796772867412</v>
      </c>
      <c r="O59">
        <v>145060.43768244982</v>
      </c>
      <c r="P59">
        <v>243053.52438288892</v>
      </c>
      <c r="Q59">
        <v>0</v>
      </c>
      <c r="R59">
        <v>880684.06535339402</v>
      </c>
      <c r="S59">
        <v>0</v>
      </c>
      <c r="T59">
        <v>455418.49166941678</v>
      </c>
      <c r="U59">
        <v>0</v>
      </c>
      <c r="V59">
        <v>0</v>
      </c>
      <c r="X59" s="2"/>
      <c r="AF59" s="10"/>
      <c r="AG59" s="10"/>
      <c r="AJ59" s="4"/>
      <c r="AK59" s="2"/>
      <c r="AL59" s="16">
        <v>36065</v>
      </c>
      <c r="AM59" t="s">
        <v>70</v>
      </c>
      <c r="AN59" s="16" t="s">
        <v>61</v>
      </c>
      <c r="AO59">
        <v>177091.46875</v>
      </c>
      <c r="AP59">
        <v>156989.859375</v>
      </c>
      <c r="AQ59">
        <v>140903.80859375</v>
      </c>
      <c r="AR59">
        <v>0</v>
      </c>
      <c r="AS59">
        <v>0</v>
      </c>
      <c r="AT59">
        <v>0</v>
      </c>
      <c r="AU59">
        <v>0</v>
      </c>
      <c r="AV59">
        <v>10486.18218994141</v>
      </c>
      <c r="AW59">
        <v>233177.92822265599</v>
      </c>
      <c r="AX59">
        <v>18544.6777954102</v>
      </c>
      <c r="AY59">
        <v>7142.3615559637601</v>
      </c>
      <c r="AZ59">
        <v>49701.729967117295</v>
      </c>
      <c r="BA59">
        <v>65804.82127380374</v>
      </c>
      <c r="BB59">
        <v>0</v>
      </c>
      <c r="BC59">
        <v>88765.836448669404</v>
      </c>
      <c r="BD59">
        <v>79263.9296875</v>
      </c>
      <c r="BE59">
        <v>163586.78355026199</v>
      </c>
      <c r="BF59">
        <v>0</v>
      </c>
      <c r="BG59">
        <v>0</v>
      </c>
      <c r="BI59" s="4"/>
      <c r="BT59" s="11"/>
    </row>
    <row r="60" spans="1:72" customFormat="1">
      <c r="A60" s="16">
        <v>36067</v>
      </c>
      <c r="B60" t="s">
        <v>71</v>
      </c>
      <c r="C60" s="16" t="s">
        <v>61</v>
      </c>
      <c r="D60">
        <v>2271863.6875</v>
      </c>
      <c r="E60">
        <v>581477.25</v>
      </c>
      <c r="F60">
        <v>34618.087546676397</v>
      </c>
      <c r="G60">
        <v>0</v>
      </c>
      <c r="H60">
        <v>0</v>
      </c>
      <c r="I60">
        <v>0</v>
      </c>
      <c r="J60">
        <v>0</v>
      </c>
      <c r="K60">
        <v>94127.408447265625</v>
      </c>
      <c r="L60">
        <v>532503.701171875</v>
      </c>
      <c r="M60">
        <v>237885.04956054699</v>
      </c>
      <c r="N60">
        <v>88080.631183147401</v>
      </c>
      <c r="O60">
        <v>158255.9651908871</v>
      </c>
      <c r="P60">
        <v>469737.66979980504</v>
      </c>
      <c r="Q60">
        <v>0</v>
      </c>
      <c r="R60">
        <v>1158859.6100616499</v>
      </c>
      <c r="S60">
        <v>78271.6533203125</v>
      </c>
      <c r="T60">
        <v>490895.57862663298</v>
      </c>
      <c r="U60">
        <v>0</v>
      </c>
      <c r="V60">
        <v>0</v>
      </c>
      <c r="X60" s="2"/>
      <c r="AF60" s="10"/>
      <c r="AG60" s="10"/>
      <c r="AJ60" s="4"/>
      <c r="AK60" s="2"/>
      <c r="AL60" s="16">
        <v>36067</v>
      </c>
      <c r="AM60" t="s">
        <v>71</v>
      </c>
      <c r="AN60" s="16" t="s">
        <v>61</v>
      </c>
      <c r="AO60">
        <v>175308.375</v>
      </c>
      <c r="AP60">
        <v>82836.3515625</v>
      </c>
      <c r="AQ60">
        <v>153835.213187933</v>
      </c>
      <c r="AR60">
        <v>0</v>
      </c>
      <c r="AS60">
        <v>0</v>
      </c>
      <c r="AT60">
        <v>0</v>
      </c>
      <c r="AU60">
        <v>0</v>
      </c>
      <c r="AV60">
        <v>7197.310997009281</v>
      </c>
      <c r="AW60">
        <v>225337.15527343799</v>
      </c>
      <c r="AX60">
        <v>100664.72949218799</v>
      </c>
      <c r="AY60">
        <v>14532.452996790409</v>
      </c>
      <c r="AZ60">
        <v>39335.2207412719</v>
      </c>
      <c r="BA60">
        <v>128307.1716918944</v>
      </c>
      <c r="BB60">
        <v>0</v>
      </c>
      <c r="BC60">
        <v>124644.52183914201</v>
      </c>
      <c r="BD60">
        <v>133463.5927734375</v>
      </c>
      <c r="BE60">
        <v>198369.299411774</v>
      </c>
      <c r="BF60">
        <v>0</v>
      </c>
      <c r="BG60">
        <v>0</v>
      </c>
      <c r="BI60" s="4"/>
      <c r="BT60" s="11"/>
    </row>
    <row r="61" spans="1:72" customFormat="1">
      <c r="A61" s="16">
        <v>36069</v>
      </c>
      <c r="B61" t="s">
        <v>72</v>
      </c>
      <c r="C61" s="16" t="s">
        <v>61</v>
      </c>
      <c r="D61">
        <v>3482100</v>
      </c>
      <c r="E61">
        <v>1125625.5625</v>
      </c>
      <c r="F61">
        <v>0</v>
      </c>
      <c r="G61">
        <v>0</v>
      </c>
      <c r="H61">
        <v>0</v>
      </c>
      <c r="I61">
        <v>0</v>
      </c>
      <c r="J61">
        <v>0</v>
      </c>
      <c r="K61">
        <v>144291.4248046875</v>
      </c>
      <c r="L61">
        <v>457216.16552734398</v>
      </c>
      <c r="M61">
        <v>65683.679260253906</v>
      </c>
      <c r="N61">
        <v>172997.25780889401</v>
      </c>
      <c r="O61">
        <v>129122.82913589469</v>
      </c>
      <c r="P61">
        <v>770165.67784118699</v>
      </c>
      <c r="Q61">
        <v>0</v>
      </c>
      <c r="R61">
        <v>1622790.2285156299</v>
      </c>
      <c r="S61">
        <v>0</v>
      </c>
      <c r="T61">
        <v>632766.97328948998</v>
      </c>
      <c r="U61">
        <v>0</v>
      </c>
      <c r="V61">
        <v>0</v>
      </c>
      <c r="X61" s="2"/>
      <c r="AF61" s="10"/>
      <c r="AG61" s="10"/>
      <c r="AJ61" s="4"/>
      <c r="AK61" s="2"/>
      <c r="AL61" s="16">
        <v>36069</v>
      </c>
      <c r="AM61" t="s">
        <v>72</v>
      </c>
      <c r="AN61" s="16" t="s">
        <v>61</v>
      </c>
      <c r="AO61">
        <v>258508.203125</v>
      </c>
      <c r="AP61">
        <v>154274.796875</v>
      </c>
      <c r="AQ61">
        <v>155015.146484375</v>
      </c>
      <c r="AR61">
        <v>0</v>
      </c>
      <c r="AS61">
        <v>0</v>
      </c>
      <c r="AT61">
        <v>0</v>
      </c>
      <c r="AU61">
        <v>0</v>
      </c>
      <c r="AV61">
        <v>30037.738525390632</v>
      </c>
      <c r="AW61">
        <v>178350.57128906299</v>
      </c>
      <c r="AX61">
        <v>25621.845703125</v>
      </c>
      <c r="AY61">
        <v>17527.499752327822</v>
      </c>
      <c r="AZ61">
        <v>37199.847797393799</v>
      </c>
      <c r="BA61">
        <v>177809.1974487307</v>
      </c>
      <c r="BB61">
        <v>0</v>
      </c>
      <c r="BC61">
        <v>167908.70060730001</v>
      </c>
      <c r="BD61">
        <v>259090.875</v>
      </c>
      <c r="BE61">
        <v>232835.51770019499</v>
      </c>
      <c r="BF61">
        <v>0</v>
      </c>
      <c r="BG61">
        <v>0</v>
      </c>
      <c r="BI61" s="4"/>
      <c r="BT61" s="11"/>
    </row>
    <row r="62" spans="1:72" customFormat="1">
      <c r="A62" s="16">
        <v>36077</v>
      </c>
      <c r="B62" t="s">
        <v>73</v>
      </c>
      <c r="C62" s="16" t="s">
        <v>61</v>
      </c>
      <c r="D62">
        <v>964101.1875</v>
      </c>
      <c r="E62">
        <v>363651.6640625</v>
      </c>
      <c r="F62">
        <v>0</v>
      </c>
      <c r="G62">
        <v>0</v>
      </c>
      <c r="H62">
        <v>0</v>
      </c>
      <c r="I62">
        <v>0</v>
      </c>
      <c r="J62">
        <v>0</v>
      </c>
      <c r="K62">
        <v>11139.0524902344</v>
      </c>
      <c r="L62">
        <v>694119.74487304699</v>
      </c>
      <c r="M62">
        <v>0</v>
      </c>
      <c r="N62">
        <v>21043.260095506859</v>
      </c>
      <c r="O62">
        <v>71462.395668744997</v>
      </c>
      <c r="P62">
        <v>107374.70705151559</v>
      </c>
      <c r="Q62">
        <v>0</v>
      </c>
      <c r="R62">
        <v>639723.18139648403</v>
      </c>
      <c r="S62">
        <v>0</v>
      </c>
      <c r="T62">
        <v>259860.17752075149</v>
      </c>
      <c r="U62">
        <v>0</v>
      </c>
      <c r="V62">
        <v>0</v>
      </c>
      <c r="X62" s="2"/>
      <c r="AF62" s="10"/>
      <c r="AG62" s="10"/>
      <c r="AJ62" s="4"/>
      <c r="AK62" s="2"/>
      <c r="AL62" s="16">
        <v>36077</v>
      </c>
      <c r="AM62" t="s">
        <v>73</v>
      </c>
      <c r="AN62" s="16" t="s">
        <v>61</v>
      </c>
      <c r="AO62">
        <v>71891.1875</v>
      </c>
      <c r="AP62">
        <v>50061.8125</v>
      </c>
      <c r="AQ62">
        <v>96204.580078125</v>
      </c>
      <c r="AR62">
        <v>0</v>
      </c>
      <c r="AS62">
        <v>0</v>
      </c>
      <c r="AT62">
        <v>0</v>
      </c>
      <c r="AU62">
        <v>0</v>
      </c>
      <c r="AV62">
        <v>626.02557373046898</v>
      </c>
      <c r="AW62">
        <v>196166.79296875</v>
      </c>
      <c r="AX62">
        <v>0</v>
      </c>
      <c r="AY62">
        <v>3124.916032515463</v>
      </c>
      <c r="AZ62">
        <v>16901.762993812597</v>
      </c>
      <c r="BA62">
        <v>33564.700535297437</v>
      </c>
      <c r="BB62">
        <v>0</v>
      </c>
      <c r="BC62">
        <v>66252.398559570298</v>
      </c>
      <c r="BD62">
        <v>14362.5927734375</v>
      </c>
      <c r="BE62">
        <v>81349.685119628906</v>
      </c>
      <c r="BF62">
        <v>0</v>
      </c>
      <c r="BG62">
        <v>0</v>
      </c>
      <c r="BI62" s="4"/>
      <c r="BT62" s="11"/>
    </row>
    <row r="63" spans="1:72" customFormat="1">
      <c r="A63" s="16">
        <v>36095</v>
      </c>
      <c r="B63" t="s">
        <v>74</v>
      </c>
      <c r="C63" s="16" t="s">
        <v>61</v>
      </c>
      <c r="D63">
        <v>797160.52603149402</v>
      </c>
      <c r="E63">
        <v>178655.55468273145</v>
      </c>
      <c r="F63">
        <v>0</v>
      </c>
      <c r="G63">
        <v>0</v>
      </c>
      <c r="H63">
        <v>0</v>
      </c>
      <c r="I63">
        <v>0</v>
      </c>
      <c r="J63">
        <v>0</v>
      </c>
      <c r="K63">
        <v>38463.0439453125</v>
      </c>
      <c r="L63">
        <v>433060.49908447231</v>
      </c>
      <c r="M63">
        <v>0</v>
      </c>
      <c r="N63">
        <v>43694.229840934269</v>
      </c>
      <c r="O63">
        <v>34479.327878475167</v>
      </c>
      <c r="P63">
        <v>9654.6070393659211</v>
      </c>
      <c r="Q63">
        <v>0</v>
      </c>
      <c r="R63">
        <v>361422.77832031302</v>
      </c>
      <c r="S63">
        <v>0</v>
      </c>
      <c r="T63">
        <v>87231.024784088106</v>
      </c>
      <c r="U63">
        <v>0</v>
      </c>
      <c r="V63">
        <v>0</v>
      </c>
      <c r="X63" s="2"/>
      <c r="AF63" s="10"/>
      <c r="AG63" s="10"/>
      <c r="AJ63" s="4"/>
      <c r="AK63" s="2"/>
      <c r="AL63" s="16">
        <v>36095</v>
      </c>
      <c r="AM63" t="s">
        <v>74</v>
      </c>
      <c r="AN63" s="16" t="s">
        <v>61</v>
      </c>
      <c r="AO63">
        <v>60879.949462890603</v>
      </c>
      <c r="AP63">
        <v>25195.377805709839</v>
      </c>
      <c r="AQ63">
        <v>58890.9765625</v>
      </c>
      <c r="AR63">
        <v>0</v>
      </c>
      <c r="AS63">
        <v>0</v>
      </c>
      <c r="AT63">
        <v>0</v>
      </c>
      <c r="AU63">
        <v>0</v>
      </c>
      <c r="AV63">
        <v>2212.98608398438</v>
      </c>
      <c r="AW63">
        <v>140826.474975586</v>
      </c>
      <c r="AX63">
        <v>0</v>
      </c>
      <c r="AY63">
        <v>6718.5402790307999</v>
      </c>
      <c r="AZ63">
        <v>5742.2655196189844</v>
      </c>
      <c r="BA63">
        <v>3063.4523281007978</v>
      </c>
      <c r="BB63">
        <v>0</v>
      </c>
      <c r="BC63">
        <v>38354.742767333999</v>
      </c>
      <c r="BD63">
        <v>1712.72216796875</v>
      </c>
      <c r="BE63">
        <v>28810.323532104449</v>
      </c>
      <c r="BF63">
        <v>0</v>
      </c>
      <c r="BG63">
        <v>0</v>
      </c>
      <c r="BI63" s="4"/>
      <c r="BT63" s="11"/>
    </row>
    <row r="64" spans="1:72" customFormat="1">
      <c r="A64" s="16">
        <v>36097</v>
      </c>
      <c r="B64" t="s">
        <v>75</v>
      </c>
      <c r="C64" s="16" t="s">
        <v>61</v>
      </c>
      <c r="D64">
        <v>583287.84375</v>
      </c>
      <c r="E64">
        <v>89871.490234375</v>
      </c>
      <c r="F64">
        <v>111.360777595401</v>
      </c>
      <c r="G64">
        <v>0</v>
      </c>
      <c r="H64">
        <v>0</v>
      </c>
      <c r="I64">
        <v>0</v>
      </c>
      <c r="J64">
        <v>0</v>
      </c>
      <c r="K64">
        <v>3495.11791992188</v>
      </c>
      <c r="L64">
        <v>288653.65312194801</v>
      </c>
      <c r="M64">
        <v>59485.723815917998</v>
      </c>
      <c r="N64">
        <v>13240.175308942798</v>
      </c>
      <c r="O64">
        <v>89111.627374172225</v>
      </c>
      <c r="P64">
        <v>91284.021434783906</v>
      </c>
      <c r="Q64">
        <v>0</v>
      </c>
      <c r="R64">
        <v>439809.375</v>
      </c>
      <c r="S64">
        <v>126.20444679260299</v>
      </c>
      <c r="T64">
        <v>96784.010742187587</v>
      </c>
      <c r="U64">
        <v>0</v>
      </c>
      <c r="V64">
        <v>0</v>
      </c>
      <c r="X64" s="2"/>
      <c r="AF64" s="10"/>
      <c r="AG64" s="10"/>
      <c r="AJ64" s="4"/>
      <c r="AK64" s="2"/>
      <c r="AL64" s="16">
        <v>36097</v>
      </c>
      <c r="AM64" t="s">
        <v>75</v>
      </c>
      <c r="AN64" s="16" t="s">
        <v>61</v>
      </c>
      <c r="AO64">
        <v>46910.96875</v>
      </c>
      <c r="AP64">
        <v>13343.857421875</v>
      </c>
      <c r="AQ64">
        <v>28592.999938567253</v>
      </c>
      <c r="AR64">
        <v>0</v>
      </c>
      <c r="AS64">
        <v>0</v>
      </c>
      <c r="AT64">
        <v>0</v>
      </c>
      <c r="AU64">
        <v>0</v>
      </c>
      <c r="AV64">
        <v>210.00421142578099</v>
      </c>
      <c r="AW64">
        <v>113790.33248901401</v>
      </c>
      <c r="AX64">
        <v>23449.9020996094</v>
      </c>
      <c r="AY64">
        <v>1492.907535314564</v>
      </c>
      <c r="AZ64">
        <v>15325.350214958202</v>
      </c>
      <c r="BA64">
        <v>26377.620388031002</v>
      </c>
      <c r="BB64">
        <v>0</v>
      </c>
      <c r="BC64">
        <v>49306.009765625</v>
      </c>
      <c r="BD64">
        <v>15469.172025680542</v>
      </c>
      <c r="BE64">
        <v>36607.13134765625</v>
      </c>
      <c r="BF64">
        <v>0</v>
      </c>
      <c r="BG64">
        <v>0</v>
      </c>
      <c r="BI64" s="4"/>
      <c r="BT64" s="11"/>
    </row>
    <row r="65" spans="1:72" customFormat="1">
      <c r="A65" s="16">
        <v>36101</v>
      </c>
      <c r="B65" t="s">
        <v>76</v>
      </c>
      <c r="C65" s="16" t="s">
        <v>61</v>
      </c>
      <c r="D65">
        <v>3485306.9959106399</v>
      </c>
      <c r="E65">
        <v>864712.98055934883</v>
      </c>
      <c r="F65">
        <v>48.894712113877198</v>
      </c>
      <c r="G65">
        <v>0</v>
      </c>
      <c r="H65">
        <v>0</v>
      </c>
      <c r="I65">
        <v>0</v>
      </c>
      <c r="J65">
        <v>0</v>
      </c>
      <c r="K65">
        <v>79187.848876953198</v>
      </c>
      <c r="L65">
        <v>1348318.9627952573</v>
      </c>
      <c r="M65">
        <v>3723.4607486724899</v>
      </c>
      <c r="N65">
        <v>473928.0918050413</v>
      </c>
      <c r="O65">
        <v>379742.29089927633</v>
      </c>
      <c r="P65">
        <v>826765.172494889</v>
      </c>
      <c r="Q65">
        <v>0</v>
      </c>
      <c r="R65">
        <v>1807552.2409667999</v>
      </c>
      <c r="S65">
        <v>27.475077688694</v>
      </c>
      <c r="T65">
        <v>482954.92355346598</v>
      </c>
      <c r="U65">
        <v>0</v>
      </c>
      <c r="V65">
        <v>0</v>
      </c>
      <c r="X65" s="2"/>
      <c r="AF65" s="10"/>
      <c r="AG65" s="10"/>
      <c r="AJ65" s="4"/>
      <c r="AK65" s="2"/>
      <c r="AL65" s="16">
        <v>36101</v>
      </c>
      <c r="AM65" t="s">
        <v>76</v>
      </c>
      <c r="AN65" s="16" t="s">
        <v>61</v>
      </c>
      <c r="AO65">
        <v>261398.17059326201</v>
      </c>
      <c r="AP65">
        <v>119797.32621765137</v>
      </c>
      <c r="AQ65">
        <v>231620.62151795227</v>
      </c>
      <c r="AR65">
        <v>0</v>
      </c>
      <c r="AS65">
        <v>0</v>
      </c>
      <c r="AT65">
        <v>0</v>
      </c>
      <c r="AU65">
        <v>0</v>
      </c>
      <c r="AV65">
        <v>35394.492523193359</v>
      </c>
      <c r="AW65">
        <v>571523.46258544899</v>
      </c>
      <c r="AX65">
        <v>9634.9389343261701</v>
      </c>
      <c r="AY65">
        <v>43035.853427439899</v>
      </c>
      <c r="AZ65">
        <v>65479.772525787339</v>
      </c>
      <c r="BA65">
        <v>299385.2991561892</v>
      </c>
      <c r="BB65">
        <v>0</v>
      </c>
      <c r="BC65">
        <v>188710.79809570301</v>
      </c>
      <c r="BD65">
        <v>52046.345331192017</v>
      </c>
      <c r="BE65">
        <v>185680.62496948201</v>
      </c>
      <c r="BF65">
        <v>0</v>
      </c>
      <c r="BG65">
        <v>0</v>
      </c>
      <c r="BI65" s="4"/>
      <c r="BT65" s="11"/>
    </row>
    <row r="66" spans="1:72" customFormat="1">
      <c r="A66" s="16">
        <v>36107</v>
      </c>
      <c r="B66" t="s">
        <v>77</v>
      </c>
      <c r="C66" s="16" t="s">
        <v>61</v>
      </c>
      <c r="D66">
        <v>419063.328125</v>
      </c>
      <c r="E66">
        <v>134626.74609375</v>
      </c>
      <c r="F66">
        <v>0</v>
      </c>
      <c r="G66">
        <v>0</v>
      </c>
      <c r="H66">
        <v>0</v>
      </c>
      <c r="I66">
        <v>0</v>
      </c>
      <c r="J66">
        <v>0</v>
      </c>
      <c r="K66">
        <v>7411.85546875</v>
      </c>
      <c r="L66">
        <v>346661.49090576201</v>
      </c>
      <c r="M66">
        <v>0</v>
      </c>
      <c r="N66">
        <v>19188.66725653411</v>
      </c>
      <c r="O66">
        <v>37375.701037645304</v>
      </c>
      <c r="P66">
        <v>36169.793329715729</v>
      </c>
      <c r="Q66">
        <v>0</v>
      </c>
      <c r="R66">
        <v>401034.04214477498</v>
      </c>
      <c r="S66">
        <v>0</v>
      </c>
      <c r="T66">
        <v>138745.01676177938</v>
      </c>
      <c r="U66">
        <v>0</v>
      </c>
      <c r="V66">
        <v>0</v>
      </c>
      <c r="X66" s="2"/>
      <c r="AF66" s="10"/>
      <c r="AG66" s="10"/>
      <c r="AJ66" s="4"/>
      <c r="AK66" s="2"/>
      <c r="AL66" s="16">
        <v>36107</v>
      </c>
      <c r="AM66" t="s">
        <v>77</v>
      </c>
      <c r="AN66" s="16" t="s">
        <v>61</v>
      </c>
      <c r="AO66">
        <v>27791.66015625</v>
      </c>
      <c r="AP66">
        <v>16482.91796875</v>
      </c>
      <c r="AQ66">
        <v>52367.904052734397</v>
      </c>
      <c r="AR66">
        <v>0</v>
      </c>
      <c r="AS66">
        <v>0</v>
      </c>
      <c r="AT66">
        <v>0</v>
      </c>
      <c r="AU66">
        <v>0</v>
      </c>
      <c r="AV66">
        <v>362.64077758789102</v>
      </c>
      <c r="AW66">
        <v>136542.478515625</v>
      </c>
      <c r="AX66">
        <v>0</v>
      </c>
      <c r="AY66">
        <v>2752.4440621733638</v>
      </c>
      <c r="AZ66">
        <v>4434.5329303741437</v>
      </c>
      <c r="BA66">
        <v>12661.572361588527</v>
      </c>
      <c r="BB66">
        <v>0</v>
      </c>
      <c r="BC66">
        <v>37059.107917785601</v>
      </c>
      <c r="BD66">
        <v>3257.58471679688</v>
      </c>
      <c r="BE66">
        <v>47689.098644256599</v>
      </c>
      <c r="BF66">
        <v>0</v>
      </c>
      <c r="BG66">
        <v>0</v>
      </c>
      <c r="BI66" s="4"/>
      <c r="BT66" s="11"/>
    </row>
    <row r="67" spans="1:72" customFormat="1">
      <c r="A67" s="16">
        <v>36109</v>
      </c>
      <c r="B67" t="s">
        <v>78</v>
      </c>
      <c r="C67" s="16" t="s">
        <v>61</v>
      </c>
      <c r="D67">
        <v>786230.25</v>
      </c>
      <c r="E67">
        <v>210446.5</v>
      </c>
      <c r="F67">
        <v>0</v>
      </c>
      <c r="G67">
        <v>0</v>
      </c>
      <c r="H67">
        <v>0</v>
      </c>
      <c r="I67">
        <v>0</v>
      </c>
      <c r="J67">
        <v>0</v>
      </c>
      <c r="K67">
        <v>67450.13191986084</v>
      </c>
      <c r="L67">
        <v>336369.83776855498</v>
      </c>
      <c r="M67">
        <v>41208.635253906301</v>
      </c>
      <c r="N67">
        <v>31971.60003364088</v>
      </c>
      <c r="O67">
        <v>34116.397302150683</v>
      </c>
      <c r="P67">
        <v>171171.83605957002</v>
      </c>
      <c r="Q67">
        <v>0</v>
      </c>
      <c r="R67">
        <v>520696.826171875</v>
      </c>
      <c r="S67">
        <v>0</v>
      </c>
      <c r="T67">
        <v>179031.44287109381</v>
      </c>
      <c r="U67">
        <v>0</v>
      </c>
      <c r="V67">
        <v>0</v>
      </c>
      <c r="X67" s="2"/>
      <c r="AF67" s="10"/>
      <c r="AG67" s="10"/>
      <c r="AJ67" s="4"/>
      <c r="AK67" s="2"/>
      <c r="AL67" s="16">
        <v>36109</v>
      </c>
      <c r="AM67" t="s">
        <v>78</v>
      </c>
      <c r="AN67" s="16" t="s">
        <v>61</v>
      </c>
      <c r="AO67">
        <v>61145.8671875</v>
      </c>
      <c r="AP67">
        <v>30215.30859375</v>
      </c>
      <c r="AQ67">
        <v>52459.337158203103</v>
      </c>
      <c r="AR67">
        <v>0</v>
      </c>
      <c r="AS67">
        <v>0</v>
      </c>
      <c r="AT67">
        <v>0</v>
      </c>
      <c r="AU67">
        <v>0</v>
      </c>
      <c r="AV67">
        <v>4365.2123184204102</v>
      </c>
      <c r="AW67">
        <v>131187.29199218799</v>
      </c>
      <c r="AX67">
        <v>16071.741699218799</v>
      </c>
      <c r="AY67">
        <v>4370.8725877404213</v>
      </c>
      <c r="AZ67">
        <v>6656.4202747344998</v>
      </c>
      <c r="BA67">
        <v>52201.638275146521</v>
      </c>
      <c r="BB67">
        <v>0</v>
      </c>
      <c r="BC67">
        <v>56447.697265625</v>
      </c>
      <c r="BD67">
        <v>20148.94921875</v>
      </c>
      <c r="BE67">
        <v>66484.4375</v>
      </c>
      <c r="BF67">
        <v>0</v>
      </c>
      <c r="BG67">
        <v>0</v>
      </c>
      <c r="BI67" s="4"/>
      <c r="BT67" s="11"/>
    </row>
    <row r="68" spans="1:72" customFormat="1">
      <c r="A68" s="16">
        <v>36123</v>
      </c>
      <c r="B68" t="s">
        <v>79</v>
      </c>
      <c r="C68" s="16" t="s">
        <v>61</v>
      </c>
      <c r="D68">
        <v>1317576.84375</v>
      </c>
      <c r="E68">
        <v>702650.765625</v>
      </c>
      <c r="F68">
        <v>1560.4391327542301</v>
      </c>
      <c r="G68">
        <v>0</v>
      </c>
      <c r="H68">
        <v>0</v>
      </c>
      <c r="I68">
        <v>0</v>
      </c>
      <c r="J68">
        <v>0</v>
      </c>
      <c r="K68">
        <v>116028.8811645508</v>
      </c>
      <c r="L68">
        <v>258867.683776855</v>
      </c>
      <c r="M68">
        <v>79798.6865234375</v>
      </c>
      <c r="N68">
        <v>59732.939718723283</v>
      </c>
      <c r="O68">
        <v>405847.77988815267</v>
      </c>
      <c r="P68">
        <v>627038.5236969</v>
      </c>
      <c r="Q68">
        <v>0</v>
      </c>
      <c r="R68">
        <v>741526.318359375</v>
      </c>
      <c r="S68">
        <v>1582.61524200439</v>
      </c>
      <c r="T68">
        <v>492893.72531127901</v>
      </c>
      <c r="U68">
        <v>0</v>
      </c>
      <c r="V68">
        <v>0</v>
      </c>
      <c r="X68" s="2"/>
      <c r="AF68" s="10"/>
      <c r="AG68" s="10"/>
      <c r="AJ68" s="4"/>
      <c r="AK68" s="2"/>
      <c r="AL68" s="16">
        <v>36123</v>
      </c>
      <c r="AM68" t="s">
        <v>79</v>
      </c>
      <c r="AN68" s="16" t="s">
        <v>61</v>
      </c>
      <c r="AO68">
        <v>97943.3515625</v>
      </c>
      <c r="AP68">
        <v>96428.7265625</v>
      </c>
      <c r="AQ68">
        <v>136027.86655651126</v>
      </c>
      <c r="AR68">
        <v>0</v>
      </c>
      <c r="AS68">
        <v>0</v>
      </c>
      <c r="AT68">
        <v>0</v>
      </c>
      <c r="AU68">
        <v>0</v>
      </c>
      <c r="AV68">
        <v>12676.903198242191</v>
      </c>
      <c r="AW68">
        <v>100020.441040039</v>
      </c>
      <c r="AX68">
        <v>30832.3542480469</v>
      </c>
      <c r="AY68">
        <v>8102.0597423315103</v>
      </c>
      <c r="AZ68">
        <v>76204.988552093535</v>
      </c>
      <c r="BA68">
        <v>155534.5551300052</v>
      </c>
      <c r="BB68">
        <v>0</v>
      </c>
      <c r="BC68">
        <v>76813.243392944307</v>
      </c>
      <c r="BD68">
        <v>67540.970062255859</v>
      </c>
      <c r="BE68">
        <v>180248.557632446</v>
      </c>
      <c r="BF68">
        <v>0</v>
      </c>
      <c r="BG68">
        <v>0</v>
      </c>
      <c r="BI68" s="4"/>
      <c r="BT68" s="11"/>
    </row>
    <row r="69" spans="1:72" customFormat="1">
      <c r="A69" s="17"/>
      <c r="B69" s="18">
        <v>2007</v>
      </c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2"/>
      <c r="AJ69" s="4"/>
      <c r="AK69" s="2"/>
      <c r="AL69" s="17"/>
      <c r="AM69" s="18">
        <v>2007</v>
      </c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4"/>
      <c r="BT69" s="11"/>
    </row>
    <row r="70" spans="1:72" customFormat="1" ht="30">
      <c r="A70" s="10" t="s">
        <v>7</v>
      </c>
      <c r="B70" s="10"/>
      <c r="C70" s="10"/>
      <c r="D70" s="10" t="s">
        <v>22</v>
      </c>
      <c r="E70" s="10" t="s">
        <v>23</v>
      </c>
      <c r="F70" s="10" t="s">
        <v>24</v>
      </c>
      <c r="G70" s="10" t="s">
        <v>25</v>
      </c>
      <c r="H70" s="10" t="s">
        <v>26</v>
      </c>
      <c r="I70" s="10" t="s">
        <v>27</v>
      </c>
      <c r="J70" s="10" t="s">
        <v>28</v>
      </c>
      <c r="K70" s="10" t="s">
        <v>29</v>
      </c>
      <c r="L70" s="10" t="s">
        <v>30</v>
      </c>
      <c r="M70" s="10" t="s">
        <v>31</v>
      </c>
      <c r="N70" s="10" t="s">
        <v>32</v>
      </c>
      <c r="O70" s="10" t="s">
        <v>33</v>
      </c>
      <c r="P70" s="10" t="s">
        <v>34</v>
      </c>
      <c r="Q70" s="10" t="s">
        <v>35</v>
      </c>
      <c r="R70" s="10" t="s">
        <v>36</v>
      </c>
      <c r="S70" s="10" t="s">
        <v>37</v>
      </c>
      <c r="T70" s="10" t="s">
        <v>38</v>
      </c>
      <c r="U70" s="10" t="s">
        <v>39</v>
      </c>
      <c r="V70" s="10" t="s">
        <v>40</v>
      </c>
      <c r="W70" s="10"/>
      <c r="X70" s="2"/>
      <c r="AJ70" s="4"/>
      <c r="AK70" s="2"/>
      <c r="AL70" s="3" t="s">
        <v>7</v>
      </c>
      <c r="AM70" s="3"/>
      <c r="AN70" s="3"/>
      <c r="AO70" s="3" t="s">
        <v>22</v>
      </c>
      <c r="AP70" s="3" t="s">
        <v>23</v>
      </c>
      <c r="AQ70" s="3" t="s">
        <v>24</v>
      </c>
      <c r="AR70" s="3" t="s">
        <v>25</v>
      </c>
      <c r="AS70" s="3" t="s">
        <v>26</v>
      </c>
      <c r="AT70" s="3" t="s">
        <v>27</v>
      </c>
      <c r="AU70" s="3" t="s">
        <v>28</v>
      </c>
      <c r="AV70" s="3" t="s">
        <v>29</v>
      </c>
      <c r="AW70" s="3" t="s">
        <v>30</v>
      </c>
      <c r="AX70" s="3" t="s">
        <v>31</v>
      </c>
      <c r="AY70" s="3" t="s">
        <v>32</v>
      </c>
      <c r="AZ70" s="3" t="s">
        <v>33</v>
      </c>
      <c r="BA70" s="3" t="s">
        <v>34</v>
      </c>
      <c r="BB70" s="3" t="s">
        <v>35</v>
      </c>
      <c r="BC70" s="3" t="s">
        <v>36</v>
      </c>
      <c r="BD70" s="3" t="s">
        <v>37</v>
      </c>
      <c r="BE70" s="3" t="s">
        <v>38</v>
      </c>
      <c r="BF70" s="3" t="s">
        <v>39</v>
      </c>
      <c r="BG70" s="3" t="s">
        <v>40</v>
      </c>
      <c r="BH70" s="3" t="s">
        <v>41</v>
      </c>
      <c r="BI70" s="4"/>
      <c r="BT70" s="11"/>
    </row>
    <row r="71" spans="1:72" customFormat="1">
      <c r="A71" s="16">
        <v>36003</v>
      </c>
      <c r="B71" s="16" t="s">
        <v>20</v>
      </c>
      <c r="C71" s="16" t="s">
        <v>61</v>
      </c>
      <c r="D71">
        <v>400010.171875</v>
      </c>
      <c r="E71">
        <v>132637.95703125</v>
      </c>
      <c r="F71">
        <v>0</v>
      </c>
      <c r="G71">
        <v>0</v>
      </c>
      <c r="H71">
        <v>0</v>
      </c>
      <c r="I71">
        <v>0</v>
      </c>
      <c r="J71">
        <v>0</v>
      </c>
      <c r="K71">
        <v>3457.6259765625</v>
      </c>
      <c r="L71">
        <v>703016.86787795974</v>
      </c>
      <c r="M71">
        <v>0</v>
      </c>
      <c r="N71">
        <v>184714.59872174301</v>
      </c>
      <c r="O71">
        <v>105873.05933308598</v>
      </c>
      <c r="P71">
        <v>82098.779732614697</v>
      </c>
      <c r="Q71">
        <v>0</v>
      </c>
      <c r="R71">
        <v>546364.30541992199</v>
      </c>
      <c r="S71">
        <v>0</v>
      </c>
      <c r="T71">
        <v>195103.005443573</v>
      </c>
      <c r="U71">
        <v>0</v>
      </c>
      <c r="V71">
        <v>0</v>
      </c>
      <c r="X71" s="2"/>
      <c r="AJ71" s="4"/>
      <c r="AK71" s="2"/>
      <c r="AL71" s="16">
        <v>36003</v>
      </c>
      <c r="AM71" s="16" t="s">
        <v>20</v>
      </c>
      <c r="AN71" s="16" t="s">
        <v>61</v>
      </c>
      <c r="AO71">
        <v>35452.40234375</v>
      </c>
      <c r="AP71">
        <v>21702.53125</v>
      </c>
      <c r="AQ71">
        <v>59921.0986328125</v>
      </c>
      <c r="AR71">
        <v>0</v>
      </c>
      <c r="AS71">
        <v>0</v>
      </c>
      <c r="AT71">
        <v>0</v>
      </c>
      <c r="AU71">
        <v>0</v>
      </c>
      <c r="AV71">
        <v>236.14500427246099</v>
      </c>
      <c r="AW71">
        <v>248967.36129760701</v>
      </c>
      <c r="AX71">
        <v>0</v>
      </c>
      <c r="AY71">
        <v>14902.932763934101</v>
      </c>
      <c r="AZ71">
        <v>15610.989187240624</v>
      </c>
      <c r="BA71">
        <v>27676.678195357308</v>
      </c>
      <c r="BB71">
        <v>0</v>
      </c>
      <c r="BC71">
        <v>67382.048522949204</v>
      </c>
      <c r="BD71">
        <v>1401.75451660156</v>
      </c>
      <c r="BE71">
        <v>68621.9004516602</v>
      </c>
      <c r="BF71">
        <v>0</v>
      </c>
      <c r="BG71">
        <v>0</v>
      </c>
      <c r="BI71" s="4"/>
      <c r="BT71" s="11"/>
    </row>
    <row r="72" spans="1:72" customFormat="1">
      <c r="A72" s="16">
        <v>36007</v>
      </c>
      <c r="B72" s="16" t="s">
        <v>62</v>
      </c>
      <c r="C72" s="16" t="s">
        <v>61</v>
      </c>
      <c r="D72">
        <v>77854.646484375</v>
      </c>
      <c r="E72">
        <v>31978.355957031301</v>
      </c>
      <c r="F72">
        <v>0</v>
      </c>
      <c r="G72">
        <v>0</v>
      </c>
      <c r="H72">
        <v>0</v>
      </c>
      <c r="I72">
        <v>0</v>
      </c>
      <c r="J72">
        <v>0</v>
      </c>
      <c r="K72">
        <v>8141.9948730468795</v>
      </c>
      <c r="L72">
        <v>377886.31041145331</v>
      </c>
      <c r="M72">
        <v>0</v>
      </c>
      <c r="N72">
        <v>21700.9984060526</v>
      </c>
      <c r="O72">
        <v>80828.449588894859</v>
      </c>
      <c r="P72">
        <v>5093.8932958692303</v>
      </c>
      <c r="Q72">
        <v>0</v>
      </c>
      <c r="R72">
        <v>396999.265441895</v>
      </c>
      <c r="S72">
        <v>0</v>
      </c>
      <c r="T72">
        <v>175608.7641410832</v>
      </c>
      <c r="U72">
        <v>0</v>
      </c>
      <c r="V72">
        <v>0</v>
      </c>
      <c r="X72" s="2"/>
      <c r="AJ72" s="4"/>
      <c r="AK72" s="2"/>
      <c r="AL72" s="16">
        <v>36007</v>
      </c>
      <c r="AM72" s="16" t="s">
        <v>62</v>
      </c>
      <c r="AN72" s="16" t="s">
        <v>61</v>
      </c>
      <c r="AO72">
        <v>5634.61083984375</v>
      </c>
      <c r="AP72">
        <v>4272.71044921875</v>
      </c>
      <c r="AQ72">
        <v>49645.383300781301</v>
      </c>
      <c r="AR72">
        <v>0</v>
      </c>
      <c r="AS72">
        <v>0</v>
      </c>
      <c r="AT72">
        <v>0</v>
      </c>
      <c r="AU72">
        <v>0</v>
      </c>
      <c r="AV72">
        <v>442.8349609375</v>
      </c>
      <c r="AW72">
        <v>137138.54698944101</v>
      </c>
      <c r="AX72">
        <v>0</v>
      </c>
      <c r="AY72">
        <v>2717.6296299099899</v>
      </c>
      <c r="AZ72">
        <v>10625.403591155989</v>
      </c>
      <c r="BA72">
        <v>1841.5296878814704</v>
      </c>
      <c r="BB72">
        <v>0</v>
      </c>
      <c r="BC72">
        <v>40019.022842407197</v>
      </c>
      <c r="BD72">
        <v>1827.31994628906</v>
      </c>
      <c r="BE72">
        <v>60017.356018066399</v>
      </c>
      <c r="BF72">
        <v>0</v>
      </c>
      <c r="BG72">
        <v>0</v>
      </c>
      <c r="BI72" s="4"/>
      <c r="BT72" s="11"/>
    </row>
    <row r="73" spans="1:72" customFormat="1">
      <c r="A73" s="16">
        <v>36015</v>
      </c>
      <c r="B73" s="16" t="s">
        <v>63</v>
      </c>
      <c r="C73" s="16" t="s">
        <v>61</v>
      </c>
      <c r="D73">
        <v>300765.015625</v>
      </c>
      <c r="E73">
        <v>79692.146484375</v>
      </c>
      <c r="F73">
        <v>0</v>
      </c>
      <c r="G73">
        <v>0</v>
      </c>
      <c r="H73">
        <v>0</v>
      </c>
      <c r="I73">
        <v>0</v>
      </c>
      <c r="J73">
        <v>0</v>
      </c>
      <c r="K73">
        <v>20272.703399658181</v>
      </c>
      <c r="L73">
        <v>249452.36901855509</v>
      </c>
      <c r="M73">
        <v>0</v>
      </c>
      <c r="N73">
        <v>11253.8404742777</v>
      </c>
      <c r="O73">
        <v>80417.936386942878</v>
      </c>
      <c r="P73">
        <v>27552.840424537637</v>
      </c>
      <c r="Q73">
        <v>0</v>
      </c>
      <c r="R73">
        <v>202312.265625</v>
      </c>
      <c r="S73">
        <v>0</v>
      </c>
      <c r="T73">
        <v>57729.120849609397</v>
      </c>
      <c r="U73">
        <v>0</v>
      </c>
      <c r="V73">
        <v>0</v>
      </c>
      <c r="X73" s="2"/>
      <c r="AJ73" s="4"/>
      <c r="AK73" s="2"/>
      <c r="AL73" s="16">
        <v>36015</v>
      </c>
      <c r="AM73" s="16" t="s">
        <v>63</v>
      </c>
      <c r="AN73" s="16" t="s">
        <v>61</v>
      </c>
      <c r="AO73">
        <v>27537.720703125</v>
      </c>
      <c r="AP73">
        <v>13470.513671875</v>
      </c>
      <c r="AQ73">
        <v>41879.654541015603</v>
      </c>
      <c r="AR73">
        <v>0</v>
      </c>
      <c r="AS73">
        <v>0</v>
      </c>
      <c r="AT73">
        <v>0</v>
      </c>
      <c r="AU73">
        <v>0</v>
      </c>
      <c r="AV73">
        <v>2141.9646453857376</v>
      </c>
      <c r="AW73">
        <v>75076.941772460894</v>
      </c>
      <c r="AX73">
        <v>0</v>
      </c>
      <c r="AY73">
        <v>1471.10142609477</v>
      </c>
      <c r="AZ73">
        <v>13100.381053592966</v>
      </c>
      <c r="BA73">
        <v>8849.7568798065204</v>
      </c>
      <c r="BB73">
        <v>0</v>
      </c>
      <c r="BC73">
        <v>25820.6279296875</v>
      </c>
      <c r="BD73">
        <v>19.490310668945298</v>
      </c>
      <c r="BE73">
        <v>19327.697998046879</v>
      </c>
      <c r="BF73">
        <v>0</v>
      </c>
      <c r="BG73">
        <v>0</v>
      </c>
      <c r="BI73" s="4"/>
      <c r="BT73" s="11"/>
    </row>
    <row r="74" spans="1:72" customFormat="1">
      <c r="A74" s="16">
        <v>36017</v>
      </c>
      <c r="B74" s="16" t="s">
        <v>64</v>
      </c>
      <c r="C74" s="16" t="s">
        <v>61</v>
      </c>
      <c r="D74">
        <v>481003.25447082502</v>
      </c>
      <c r="E74">
        <v>196305.89338588715</v>
      </c>
      <c r="F74">
        <v>0</v>
      </c>
      <c r="G74">
        <v>0</v>
      </c>
      <c r="H74">
        <v>0</v>
      </c>
      <c r="I74">
        <v>0</v>
      </c>
      <c r="J74">
        <v>0</v>
      </c>
      <c r="K74">
        <v>10015.482421875</v>
      </c>
      <c r="L74">
        <v>1006320.959106446</v>
      </c>
      <c r="M74">
        <v>57179.847351074197</v>
      </c>
      <c r="N74">
        <v>29195.64749073983</v>
      </c>
      <c r="O74">
        <v>122807.45294618615</v>
      </c>
      <c r="P74">
        <v>59126.064561843901</v>
      </c>
      <c r="Q74">
        <v>0</v>
      </c>
      <c r="R74">
        <v>798484.04003906297</v>
      </c>
      <c r="S74">
        <v>0</v>
      </c>
      <c r="T74">
        <v>350942.94321823202</v>
      </c>
      <c r="U74">
        <v>0</v>
      </c>
      <c r="V74">
        <v>0</v>
      </c>
      <c r="X74" s="2"/>
      <c r="AJ74" s="4"/>
      <c r="AK74" s="2"/>
      <c r="AL74" s="16">
        <v>36017</v>
      </c>
      <c r="AM74" s="16" t="s">
        <v>64</v>
      </c>
      <c r="AN74" s="16" t="s">
        <v>61</v>
      </c>
      <c r="AO74">
        <v>38983.4980773926</v>
      </c>
      <c r="AP74">
        <v>29380.415115356445</v>
      </c>
      <c r="AQ74">
        <v>131985.263671875</v>
      </c>
      <c r="AR74">
        <v>0</v>
      </c>
      <c r="AS74">
        <v>0</v>
      </c>
      <c r="AT74">
        <v>0</v>
      </c>
      <c r="AU74">
        <v>0</v>
      </c>
      <c r="AV74">
        <v>621.595458984375</v>
      </c>
      <c r="AW74">
        <v>331794.11083984398</v>
      </c>
      <c r="AX74">
        <v>22586.8166503906</v>
      </c>
      <c r="AY74">
        <v>3528.4683647453739</v>
      </c>
      <c r="AZ74">
        <v>18118.680706024134</v>
      </c>
      <c r="BA74">
        <v>19446.922939300541</v>
      </c>
      <c r="BB74">
        <v>0</v>
      </c>
      <c r="BC74">
        <v>89936.4266967773</v>
      </c>
      <c r="BD74">
        <v>4673.8935546875</v>
      </c>
      <c r="BE74">
        <v>118336.17880249021</v>
      </c>
      <c r="BF74">
        <v>0</v>
      </c>
      <c r="BG74">
        <v>0</v>
      </c>
      <c r="BI74" s="4"/>
      <c r="BT74" s="11"/>
    </row>
    <row r="75" spans="1:72" customFormat="1">
      <c r="A75" s="16">
        <v>36023</v>
      </c>
      <c r="B75" s="16" t="s">
        <v>65</v>
      </c>
      <c r="C75" s="16" t="s">
        <v>61</v>
      </c>
      <c r="D75">
        <v>376078.078125</v>
      </c>
      <c r="E75">
        <v>174811.41796875</v>
      </c>
      <c r="F75">
        <v>0</v>
      </c>
      <c r="G75">
        <v>0</v>
      </c>
      <c r="H75">
        <v>0</v>
      </c>
      <c r="I75">
        <v>0</v>
      </c>
      <c r="J75">
        <v>0</v>
      </c>
      <c r="K75">
        <v>17479.82421875</v>
      </c>
      <c r="L75">
        <v>478157.27648925799</v>
      </c>
      <c r="M75">
        <v>74019.8584594727</v>
      </c>
      <c r="N75">
        <v>23228.717385292031</v>
      </c>
      <c r="O75">
        <v>69902.405367597967</v>
      </c>
      <c r="P75">
        <v>52449.077210903204</v>
      </c>
      <c r="Q75">
        <v>0</v>
      </c>
      <c r="R75">
        <v>593624.658203125</v>
      </c>
      <c r="S75">
        <v>0</v>
      </c>
      <c r="T75">
        <v>297158.81176185573</v>
      </c>
      <c r="U75">
        <v>0</v>
      </c>
      <c r="V75">
        <v>0</v>
      </c>
      <c r="X75" s="2"/>
      <c r="AJ75" s="4"/>
      <c r="AK75" s="2"/>
      <c r="AL75" s="16">
        <v>36023</v>
      </c>
      <c r="AM75" s="16" t="s">
        <v>65</v>
      </c>
      <c r="AN75" s="16" t="s">
        <v>61</v>
      </c>
      <c r="AO75">
        <v>27692.833984375</v>
      </c>
      <c r="AP75">
        <v>23764.416015625</v>
      </c>
      <c r="AQ75">
        <v>102280.55175781299</v>
      </c>
      <c r="AR75">
        <v>0</v>
      </c>
      <c r="AS75">
        <v>0</v>
      </c>
      <c r="AT75">
        <v>0</v>
      </c>
      <c r="AU75">
        <v>0</v>
      </c>
      <c r="AV75">
        <v>972.33752441406295</v>
      </c>
      <c r="AW75">
        <v>183910.342041016</v>
      </c>
      <c r="AX75">
        <v>28469.750488281301</v>
      </c>
      <c r="AY75">
        <v>2798.5258759260141</v>
      </c>
      <c r="AZ75">
        <v>9551.0960428714734</v>
      </c>
      <c r="BA75">
        <v>16099.77773284911</v>
      </c>
      <c r="BB75">
        <v>0</v>
      </c>
      <c r="BC75">
        <v>60867.890625</v>
      </c>
      <c r="BD75">
        <v>3978.6064453125</v>
      </c>
      <c r="BE75">
        <v>104478.8655395508</v>
      </c>
      <c r="BF75">
        <v>0</v>
      </c>
      <c r="BG75">
        <v>0</v>
      </c>
      <c r="BI75" s="4"/>
      <c r="BT75" s="11"/>
    </row>
    <row r="76" spans="1:72" customFormat="1">
      <c r="A76" s="16">
        <v>36025</v>
      </c>
      <c r="B76" s="16" t="s">
        <v>66</v>
      </c>
      <c r="C76" s="16" t="s">
        <v>61</v>
      </c>
      <c r="D76">
        <v>62702.909973144502</v>
      </c>
      <c r="E76">
        <v>23480.9967308044</v>
      </c>
      <c r="F76">
        <v>0</v>
      </c>
      <c r="G76">
        <v>0</v>
      </c>
      <c r="H76">
        <v>0</v>
      </c>
      <c r="I76">
        <v>0</v>
      </c>
      <c r="J76">
        <v>0</v>
      </c>
      <c r="K76">
        <v>21861.696350097609</v>
      </c>
      <c r="L76">
        <v>1099091.813476563</v>
      </c>
      <c r="M76">
        <v>123319.37770843506</v>
      </c>
      <c r="N76">
        <v>27945.662510186423</v>
      </c>
      <c r="O76">
        <v>30188.739604607228</v>
      </c>
      <c r="P76">
        <v>6672.88502258063</v>
      </c>
      <c r="Q76">
        <v>0</v>
      </c>
      <c r="R76">
        <v>483160.14468383801</v>
      </c>
      <c r="S76">
        <v>0</v>
      </c>
      <c r="T76">
        <v>194851.82861709601</v>
      </c>
      <c r="U76">
        <v>0</v>
      </c>
      <c r="V76">
        <v>0</v>
      </c>
      <c r="X76" s="2"/>
      <c r="AJ76" s="4"/>
      <c r="AK76" s="2"/>
      <c r="AL76" s="16">
        <v>36025</v>
      </c>
      <c r="AM76" s="16" t="s">
        <v>66</v>
      </c>
      <c r="AN76" s="16" t="s">
        <v>61</v>
      </c>
      <c r="AO76">
        <v>5895.9725036621103</v>
      </c>
      <c r="AP76">
        <v>4076.1692390441881</v>
      </c>
      <c r="AQ76">
        <v>105692.70996093799</v>
      </c>
      <c r="AR76">
        <v>0</v>
      </c>
      <c r="AS76">
        <v>0</v>
      </c>
      <c r="AT76">
        <v>0</v>
      </c>
      <c r="AU76">
        <v>0</v>
      </c>
      <c r="AV76">
        <v>4522.1085815429706</v>
      </c>
      <c r="AW76">
        <v>305145.30371093802</v>
      </c>
      <c r="AX76">
        <v>2236.5393371581999</v>
      </c>
      <c r="AY76">
        <v>4034.9231450557754</v>
      </c>
      <c r="AZ76">
        <v>6244.8065015673665</v>
      </c>
      <c r="BA76">
        <v>2174.0788384079929</v>
      </c>
      <c r="BB76">
        <v>0</v>
      </c>
      <c r="BC76">
        <v>61642.174179077098</v>
      </c>
      <c r="BD76">
        <v>4756.53173828125</v>
      </c>
      <c r="BE76">
        <v>63508.728630065903</v>
      </c>
      <c r="BF76">
        <v>0</v>
      </c>
      <c r="BG76">
        <v>0</v>
      </c>
      <c r="BI76" s="4"/>
      <c r="BT76" s="11"/>
    </row>
    <row r="77" spans="1:72" customFormat="1">
      <c r="A77" s="16">
        <v>36043</v>
      </c>
      <c r="B77" t="s">
        <v>67</v>
      </c>
      <c r="C77" s="16" t="s">
        <v>61</v>
      </c>
      <c r="D77">
        <v>608779.25</v>
      </c>
      <c r="E77">
        <v>240525.7734375</v>
      </c>
      <c r="F77">
        <v>0</v>
      </c>
      <c r="G77">
        <v>0</v>
      </c>
      <c r="H77">
        <v>0</v>
      </c>
      <c r="I77">
        <v>0</v>
      </c>
      <c r="J77">
        <v>0</v>
      </c>
      <c r="K77">
        <v>287.898681640625</v>
      </c>
      <c r="L77">
        <v>623567.04776000977</v>
      </c>
      <c r="M77">
        <v>76843.406372070298</v>
      </c>
      <c r="N77">
        <v>24646.222765371251</v>
      </c>
      <c r="O77">
        <v>31138.153245031834</v>
      </c>
      <c r="P77">
        <v>100359.84905380011</v>
      </c>
      <c r="Q77">
        <v>0</v>
      </c>
      <c r="R77">
        <v>726277.02931213402</v>
      </c>
      <c r="S77">
        <v>0</v>
      </c>
      <c r="T77">
        <v>309021.45266628254</v>
      </c>
      <c r="U77">
        <v>0</v>
      </c>
      <c r="V77">
        <v>0</v>
      </c>
      <c r="X77" s="2"/>
      <c r="AJ77" s="4"/>
      <c r="AK77" s="2"/>
      <c r="AL77" s="16">
        <v>36043</v>
      </c>
      <c r="AM77" t="s">
        <v>67</v>
      </c>
      <c r="AN77" s="16" t="s">
        <v>61</v>
      </c>
      <c r="AO77">
        <v>44453.36328125</v>
      </c>
      <c r="AP77">
        <v>32424.578125</v>
      </c>
      <c r="AQ77">
        <v>162872.36816406299</v>
      </c>
      <c r="AR77">
        <v>0</v>
      </c>
      <c r="AS77">
        <v>0</v>
      </c>
      <c r="AT77">
        <v>0</v>
      </c>
      <c r="AU77">
        <v>0</v>
      </c>
      <c r="AV77">
        <v>15.913618087768601</v>
      </c>
      <c r="AW77">
        <v>219553.00244140599</v>
      </c>
      <c r="AX77">
        <v>29587.7473144531</v>
      </c>
      <c r="AY77">
        <v>3223.2806863188753</v>
      </c>
      <c r="AZ77">
        <v>4371.8832216262799</v>
      </c>
      <c r="BA77">
        <v>33542.73200440409</v>
      </c>
      <c r="BB77">
        <v>0</v>
      </c>
      <c r="BC77">
        <v>73912.395362854004</v>
      </c>
      <c r="BD77">
        <v>6342.28271484375</v>
      </c>
      <c r="BE77">
        <v>103783.62389373779</v>
      </c>
      <c r="BF77">
        <v>0</v>
      </c>
      <c r="BG77">
        <v>0</v>
      </c>
      <c r="BI77" s="4"/>
      <c r="BT77" s="11"/>
    </row>
    <row r="78" spans="1:72" customFormat="1">
      <c r="A78" s="16">
        <v>36051</v>
      </c>
      <c r="B78" t="s">
        <v>68</v>
      </c>
      <c r="C78" s="16" t="s">
        <v>61</v>
      </c>
      <c r="D78">
        <v>3543005</v>
      </c>
      <c r="E78">
        <v>973149.828125</v>
      </c>
      <c r="F78">
        <v>0</v>
      </c>
      <c r="G78">
        <v>0</v>
      </c>
      <c r="H78">
        <v>0</v>
      </c>
      <c r="I78">
        <v>0</v>
      </c>
      <c r="J78">
        <v>0</v>
      </c>
      <c r="K78">
        <v>618481.328125</v>
      </c>
      <c r="L78">
        <v>330104.083778381</v>
      </c>
      <c r="M78">
        <v>79216.9990234375</v>
      </c>
      <c r="N78">
        <v>180065.51420855505</v>
      </c>
      <c r="O78">
        <v>173818.8873081207</v>
      </c>
      <c r="P78">
        <v>1057501.3527927389</v>
      </c>
      <c r="Q78">
        <v>0</v>
      </c>
      <c r="R78">
        <v>1428772.5</v>
      </c>
      <c r="S78">
        <v>0</v>
      </c>
      <c r="T78">
        <v>475871.369140625</v>
      </c>
      <c r="U78">
        <v>0</v>
      </c>
      <c r="V78">
        <v>0</v>
      </c>
      <c r="X78" s="2"/>
      <c r="AJ78" s="4"/>
      <c r="AK78" s="2"/>
      <c r="AL78" s="16">
        <v>36051</v>
      </c>
      <c r="AM78" t="s">
        <v>68</v>
      </c>
      <c r="AN78" s="16" t="s">
        <v>61</v>
      </c>
      <c r="AO78">
        <v>320454.25</v>
      </c>
      <c r="AP78">
        <v>162495.75</v>
      </c>
      <c r="AQ78">
        <v>217519.384765625</v>
      </c>
      <c r="AR78">
        <v>0</v>
      </c>
      <c r="AS78">
        <v>0</v>
      </c>
      <c r="AT78">
        <v>0</v>
      </c>
      <c r="AU78">
        <v>0</v>
      </c>
      <c r="AV78">
        <v>167538.67578125</v>
      </c>
      <c r="AW78">
        <v>127099.974517822</v>
      </c>
      <c r="AX78">
        <v>30500.9211425781</v>
      </c>
      <c r="AY78">
        <v>21403.224567264329</v>
      </c>
      <c r="AZ78">
        <v>93213.313440322789</v>
      </c>
      <c r="BA78">
        <v>244078.63182830851</v>
      </c>
      <c r="BB78">
        <v>0</v>
      </c>
      <c r="BC78">
        <v>180136.3515625</v>
      </c>
      <c r="BD78">
        <v>122209.1015625</v>
      </c>
      <c r="BE78">
        <v>178083.08203125</v>
      </c>
      <c r="BF78">
        <v>0</v>
      </c>
      <c r="BG78">
        <v>0</v>
      </c>
      <c r="BI78" s="4"/>
      <c r="BT78" s="11"/>
    </row>
    <row r="79" spans="1:72" customFormat="1">
      <c r="A79" s="16">
        <v>36053</v>
      </c>
      <c r="B79" t="s">
        <v>69</v>
      </c>
      <c r="C79" s="16" t="s">
        <v>61</v>
      </c>
      <c r="D79">
        <v>1295580.90625</v>
      </c>
      <c r="E79">
        <v>566166.0625</v>
      </c>
      <c r="F79">
        <v>0</v>
      </c>
      <c r="G79">
        <v>0</v>
      </c>
      <c r="H79">
        <v>0</v>
      </c>
      <c r="I79">
        <v>0</v>
      </c>
      <c r="J79">
        <v>0</v>
      </c>
      <c r="K79">
        <v>60235.050277709983</v>
      </c>
      <c r="L79">
        <v>629487.96899414097</v>
      </c>
      <c r="M79">
        <v>146127.66711425799</v>
      </c>
      <c r="N79">
        <v>27337.241615474188</v>
      </c>
      <c r="O79">
        <v>107296.68258666989</v>
      </c>
      <c r="P79">
        <v>235459.54956817659</v>
      </c>
      <c r="Q79">
        <v>0</v>
      </c>
      <c r="R79">
        <v>963962.03588867199</v>
      </c>
      <c r="S79">
        <v>0</v>
      </c>
      <c r="T79">
        <v>506508.054218292</v>
      </c>
      <c r="U79">
        <v>0</v>
      </c>
      <c r="V79">
        <v>0</v>
      </c>
      <c r="X79" s="2"/>
      <c r="AJ79" s="4"/>
      <c r="AK79" s="2"/>
      <c r="AL79" s="16">
        <v>36053</v>
      </c>
      <c r="AM79" t="s">
        <v>69</v>
      </c>
      <c r="AN79" s="16" t="s">
        <v>61</v>
      </c>
      <c r="AO79">
        <v>98362.9375</v>
      </c>
      <c r="AP79">
        <v>79355.828125</v>
      </c>
      <c r="AQ79">
        <v>241335.8203125</v>
      </c>
      <c r="AR79">
        <v>0</v>
      </c>
      <c r="AS79">
        <v>0</v>
      </c>
      <c r="AT79">
        <v>0</v>
      </c>
      <c r="AU79">
        <v>0</v>
      </c>
      <c r="AV79">
        <v>5240.9230890274048</v>
      </c>
      <c r="AW79">
        <v>243506.87573242199</v>
      </c>
      <c r="AX79">
        <v>56527.0390625</v>
      </c>
      <c r="AY79">
        <v>3419.3059049248691</v>
      </c>
      <c r="AZ79">
        <v>42997.798477172801</v>
      </c>
      <c r="BA79">
        <v>63987.720352172902</v>
      </c>
      <c r="BB79">
        <v>0</v>
      </c>
      <c r="BC79">
        <v>101994.57625579801</v>
      </c>
      <c r="BD79">
        <v>26140.72265625</v>
      </c>
      <c r="BE79">
        <v>185542.18072509801</v>
      </c>
      <c r="BF79">
        <v>0</v>
      </c>
      <c r="BG79">
        <v>0</v>
      </c>
      <c r="BI79" s="4"/>
      <c r="BT79" s="11"/>
    </row>
    <row r="80" spans="1:72" customFormat="1">
      <c r="A80" s="16">
        <v>36065</v>
      </c>
      <c r="B80" t="s">
        <v>70</v>
      </c>
      <c r="C80" s="16" t="s">
        <v>61</v>
      </c>
      <c r="D80">
        <v>1686996.84375</v>
      </c>
      <c r="E80">
        <v>618822.328125</v>
      </c>
      <c r="F80">
        <v>0</v>
      </c>
      <c r="G80">
        <v>0</v>
      </c>
      <c r="H80">
        <v>0</v>
      </c>
      <c r="I80">
        <v>0</v>
      </c>
      <c r="J80">
        <v>0</v>
      </c>
      <c r="K80">
        <v>43896.419575691267</v>
      </c>
      <c r="L80">
        <v>573252.98999023403</v>
      </c>
      <c r="M80">
        <v>72830.903930664106</v>
      </c>
      <c r="N80">
        <v>37212.190368950382</v>
      </c>
      <c r="O80">
        <v>154575.76421976089</v>
      </c>
      <c r="P80">
        <v>235691.39502596809</v>
      </c>
      <c r="Q80">
        <v>0</v>
      </c>
      <c r="R80">
        <v>933417.96582031297</v>
      </c>
      <c r="S80">
        <v>0</v>
      </c>
      <c r="T80">
        <v>368733.46981346642</v>
      </c>
      <c r="U80">
        <v>0</v>
      </c>
      <c r="V80">
        <v>0</v>
      </c>
      <c r="X80" s="2"/>
      <c r="AJ80" s="4"/>
      <c r="AK80" s="2"/>
      <c r="AL80" s="16">
        <v>36065</v>
      </c>
      <c r="AM80" t="s">
        <v>70</v>
      </c>
      <c r="AN80" s="16" t="s">
        <v>61</v>
      </c>
      <c r="AO80">
        <v>136632.796875</v>
      </c>
      <c r="AP80">
        <v>92528.3046875</v>
      </c>
      <c r="AQ80">
        <v>185424.013671875</v>
      </c>
      <c r="AR80">
        <v>0</v>
      </c>
      <c r="AS80">
        <v>0</v>
      </c>
      <c r="AT80">
        <v>0</v>
      </c>
      <c r="AU80">
        <v>0</v>
      </c>
      <c r="AV80">
        <v>6641.6408691406305</v>
      </c>
      <c r="AW80">
        <v>221358.35986328099</v>
      </c>
      <c r="AX80">
        <v>28123.2360839844</v>
      </c>
      <c r="AY80">
        <v>5023.08405256271</v>
      </c>
      <c r="AZ80">
        <v>51398.759780883804</v>
      </c>
      <c r="BA80">
        <v>69291.95269775395</v>
      </c>
      <c r="BB80">
        <v>0</v>
      </c>
      <c r="BC80">
        <v>105329.415252686</v>
      </c>
      <c r="BD80">
        <v>50544.93359375</v>
      </c>
      <c r="BE80">
        <v>134686.10116577102</v>
      </c>
      <c r="BF80">
        <v>0</v>
      </c>
      <c r="BG80">
        <v>0</v>
      </c>
      <c r="BI80" s="4"/>
      <c r="BT80" s="11"/>
    </row>
    <row r="81" spans="1:72" customFormat="1">
      <c r="A81" s="16">
        <v>36067</v>
      </c>
      <c r="B81" t="s">
        <v>71</v>
      </c>
      <c r="C81" s="16" t="s">
        <v>61</v>
      </c>
      <c r="D81">
        <v>1936653.65625</v>
      </c>
      <c r="E81">
        <v>777303.5</v>
      </c>
      <c r="F81">
        <v>43390.419666767099</v>
      </c>
      <c r="G81">
        <v>0</v>
      </c>
      <c r="H81">
        <v>0</v>
      </c>
      <c r="I81">
        <v>0</v>
      </c>
      <c r="J81">
        <v>0</v>
      </c>
      <c r="K81">
        <v>61885.578575134277</v>
      </c>
      <c r="L81">
        <v>380215.78930664097</v>
      </c>
      <c r="M81">
        <v>230932.32519531299</v>
      </c>
      <c r="N81">
        <v>79757.704459905595</v>
      </c>
      <c r="O81">
        <v>124395.82580631929</v>
      </c>
      <c r="P81">
        <v>708625.46575927699</v>
      </c>
      <c r="Q81">
        <v>0</v>
      </c>
      <c r="R81">
        <v>887725.35693359398</v>
      </c>
      <c r="S81">
        <v>39021.1904296875</v>
      </c>
      <c r="T81">
        <v>616915.38165283203</v>
      </c>
      <c r="U81">
        <v>0</v>
      </c>
      <c r="V81">
        <v>0</v>
      </c>
      <c r="X81" s="2"/>
      <c r="AJ81" s="4"/>
      <c r="AK81" s="2"/>
      <c r="AL81" s="16">
        <v>36067</v>
      </c>
      <c r="AM81" t="s">
        <v>71</v>
      </c>
      <c r="AN81" s="16" t="s">
        <v>61</v>
      </c>
      <c r="AO81">
        <v>174466.21875</v>
      </c>
      <c r="AP81">
        <v>129276</v>
      </c>
      <c r="AQ81">
        <v>204878.79866152999</v>
      </c>
      <c r="AR81">
        <v>0</v>
      </c>
      <c r="AS81">
        <v>0</v>
      </c>
      <c r="AT81">
        <v>0</v>
      </c>
      <c r="AU81">
        <v>0</v>
      </c>
      <c r="AV81">
        <v>4545.257930755618</v>
      </c>
      <c r="AW81">
        <v>163155.21801757801</v>
      </c>
      <c r="AX81">
        <v>99095.865234375</v>
      </c>
      <c r="AY81">
        <v>11778.126656532335</v>
      </c>
      <c r="AZ81">
        <v>27485.133398234881</v>
      </c>
      <c r="BA81">
        <v>228316.49182128944</v>
      </c>
      <c r="BB81">
        <v>0</v>
      </c>
      <c r="BC81">
        <v>111446.280532837</v>
      </c>
      <c r="BD81">
        <v>78029.037597656308</v>
      </c>
      <c r="BE81">
        <v>256589.72474670401</v>
      </c>
      <c r="BF81">
        <v>0</v>
      </c>
      <c r="BG81">
        <v>0</v>
      </c>
      <c r="BI81" s="4"/>
      <c r="BT81" s="11"/>
    </row>
    <row r="82" spans="1:72" customFormat="1">
      <c r="A82" s="16">
        <v>36069</v>
      </c>
      <c r="B82" t="s">
        <v>72</v>
      </c>
      <c r="C82" s="16" t="s">
        <v>61</v>
      </c>
      <c r="D82">
        <v>2984146.1038818401</v>
      </c>
      <c r="E82">
        <v>953695.38795852661</v>
      </c>
      <c r="F82">
        <v>2398.2411475069798</v>
      </c>
      <c r="G82">
        <v>0</v>
      </c>
      <c r="H82">
        <v>0</v>
      </c>
      <c r="I82">
        <v>0</v>
      </c>
      <c r="J82">
        <v>0</v>
      </c>
      <c r="K82">
        <v>335606.30078125</v>
      </c>
      <c r="L82">
        <v>470684.24102783197</v>
      </c>
      <c r="M82">
        <v>108758.030639648</v>
      </c>
      <c r="N82">
        <v>210059.75079834426</v>
      </c>
      <c r="O82">
        <v>158387.80794286699</v>
      </c>
      <c r="P82">
        <v>702560.28658676101</v>
      </c>
      <c r="Q82">
        <v>0</v>
      </c>
      <c r="R82">
        <v>1460082.9296875</v>
      </c>
      <c r="S82">
        <v>5463.1080627441397</v>
      </c>
      <c r="T82">
        <v>614875.05078125</v>
      </c>
      <c r="U82">
        <v>0</v>
      </c>
      <c r="V82">
        <v>0</v>
      </c>
      <c r="X82" s="2"/>
      <c r="AJ82" s="4"/>
      <c r="AK82" s="2"/>
      <c r="AL82" s="16">
        <v>36069</v>
      </c>
      <c r="AM82" t="s">
        <v>72</v>
      </c>
      <c r="AN82" s="16" t="s">
        <v>61</v>
      </c>
      <c r="AO82">
        <v>255863.21614074701</v>
      </c>
      <c r="AP82">
        <v>151006.14699554443</v>
      </c>
      <c r="AQ82">
        <v>228363.0900422743</v>
      </c>
      <c r="AR82">
        <v>0</v>
      </c>
      <c r="AS82">
        <v>0</v>
      </c>
      <c r="AT82">
        <v>0</v>
      </c>
      <c r="AU82">
        <v>0</v>
      </c>
      <c r="AV82">
        <v>65160.4482421875</v>
      </c>
      <c r="AW82">
        <v>186051.279571533</v>
      </c>
      <c r="AX82">
        <v>42989.693359375</v>
      </c>
      <c r="AY82">
        <v>24112.296299993999</v>
      </c>
      <c r="AZ82">
        <v>58393.777961730899</v>
      </c>
      <c r="BA82">
        <v>167289.62313842759</v>
      </c>
      <c r="BB82">
        <v>0</v>
      </c>
      <c r="BC82">
        <v>174418.25</v>
      </c>
      <c r="BD82">
        <v>195306.22943115234</v>
      </c>
      <c r="BE82">
        <v>234193.322265625</v>
      </c>
      <c r="BF82">
        <v>0</v>
      </c>
      <c r="BG82">
        <v>0</v>
      </c>
      <c r="BI82" s="4"/>
      <c r="BT82" s="11"/>
    </row>
    <row r="83" spans="1:72" customFormat="1">
      <c r="A83" s="16">
        <v>36077</v>
      </c>
      <c r="B83" t="s">
        <v>73</v>
      </c>
      <c r="C83" s="16" t="s">
        <v>61</v>
      </c>
      <c r="D83">
        <v>516454.84375</v>
      </c>
      <c r="E83">
        <v>188121.39453125</v>
      </c>
      <c r="F83">
        <v>0</v>
      </c>
      <c r="G83">
        <v>0</v>
      </c>
      <c r="H83">
        <v>0</v>
      </c>
      <c r="I83">
        <v>0</v>
      </c>
      <c r="J83">
        <v>0</v>
      </c>
      <c r="K83">
        <v>8504.21630859375</v>
      </c>
      <c r="L83">
        <v>682148.08349609398</v>
      </c>
      <c r="M83">
        <v>0</v>
      </c>
      <c r="N83">
        <v>33506.438237845898</v>
      </c>
      <c r="O83">
        <v>110787.62121200599</v>
      </c>
      <c r="P83">
        <v>85116.674461364804</v>
      </c>
      <c r="Q83">
        <v>0</v>
      </c>
      <c r="R83">
        <v>686335.02380371105</v>
      </c>
      <c r="S83">
        <v>0</v>
      </c>
      <c r="T83">
        <v>269231.93752288818</v>
      </c>
      <c r="U83">
        <v>0</v>
      </c>
      <c r="V83">
        <v>0</v>
      </c>
      <c r="X83" s="2"/>
      <c r="AJ83" s="4"/>
      <c r="AK83" s="2"/>
      <c r="AL83" s="16">
        <v>36077</v>
      </c>
      <c r="AM83" t="s">
        <v>73</v>
      </c>
      <c r="AN83" s="16" t="s">
        <v>61</v>
      </c>
      <c r="AO83">
        <v>39651.76953125</v>
      </c>
      <c r="AP83">
        <v>26664.669921875</v>
      </c>
      <c r="AQ83">
        <v>146741.48925781299</v>
      </c>
      <c r="AR83">
        <v>0</v>
      </c>
      <c r="AS83">
        <v>0</v>
      </c>
      <c r="AT83">
        <v>0</v>
      </c>
      <c r="AU83">
        <v>0</v>
      </c>
      <c r="AV83">
        <v>495.89498901367199</v>
      </c>
      <c r="AW83">
        <v>219030.14990234401</v>
      </c>
      <c r="AX83">
        <v>0</v>
      </c>
      <c r="AY83">
        <v>4623.4525073319674</v>
      </c>
      <c r="AZ83">
        <v>15186.518356323279</v>
      </c>
      <c r="BA83">
        <v>26693.716403961149</v>
      </c>
      <c r="BB83">
        <v>0</v>
      </c>
      <c r="BC83">
        <v>73384.347839355498</v>
      </c>
      <c r="BD83">
        <v>3362.11767578125</v>
      </c>
      <c r="BE83">
        <v>88268.826675414995</v>
      </c>
      <c r="BF83">
        <v>0</v>
      </c>
      <c r="BG83">
        <v>0</v>
      </c>
      <c r="BI83" s="4"/>
      <c r="BT83" s="11"/>
    </row>
    <row r="84" spans="1:72" customFormat="1">
      <c r="A84" s="16">
        <v>36095</v>
      </c>
      <c r="B84" t="s">
        <v>74</v>
      </c>
      <c r="C84" s="16" t="s">
        <v>61</v>
      </c>
      <c r="D84">
        <v>337919.1484375</v>
      </c>
      <c r="E84">
        <v>89128.78125</v>
      </c>
      <c r="F84">
        <v>0</v>
      </c>
      <c r="G84">
        <v>0</v>
      </c>
      <c r="H84">
        <v>0</v>
      </c>
      <c r="I84">
        <v>0</v>
      </c>
      <c r="J84">
        <v>0</v>
      </c>
      <c r="K84">
        <v>28395.645996093801</v>
      </c>
      <c r="L84">
        <v>459100.95959472598</v>
      </c>
      <c r="M84">
        <v>0</v>
      </c>
      <c r="N84">
        <v>48948.07070779796</v>
      </c>
      <c r="O84">
        <v>49833.543641090364</v>
      </c>
      <c r="P84">
        <v>40193.239435195901</v>
      </c>
      <c r="Q84">
        <v>0</v>
      </c>
      <c r="R84">
        <v>391682.70214843802</v>
      </c>
      <c r="S84">
        <v>0</v>
      </c>
      <c r="T84">
        <v>111256.19795608521</v>
      </c>
      <c r="U84">
        <v>0</v>
      </c>
      <c r="V84">
        <v>0</v>
      </c>
      <c r="X84" s="2"/>
      <c r="AJ84" s="4"/>
      <c r="AK84" s="2"/>
      <c r="AL84" s="16">
        <v>36095</v>
      </c>
      <c r="AM84" t="s">
        <v>74</v>
      </c>
      <c r="AN84" s="16" t="s">
        <v>61</v>
      </c>
      <c r="AO84">
        <v>26487.33203125</v>
      </c>
      <c r="AP84">
        <v>12897.6708984375</v>
      </c>
      <c r="AQ84">
        <v>82545.478515625</v>
      </c>
      <c r="AR84">
        <v>0</v>
      </c>
      <c r="AS84">
        <v>0</v>
      </c>
      <c r="AT84">
        <v>0</v>
      </c>
      <c r="AU84">
        <v>0</v>
      </c>
      <c r="AV84">
        <v>1690.31005859375</v>
      </c>
      <c r="AW84">
        <v>137739.638916016</v>
      </c>
      <c r="AX84">
        <v>0</v>
      </c>
      <c r="AY84">
        <v>6346.1107482910202</v>
      </c>
      <c r="AZ84">
        <v>9223.7427845001293</v>
      </c>
      <c r="BA84">
        <v>12056.94789886471</v>
      </c>
      <c r="BB84">
        <v>0</v>
      </c>
      <c r="BC84">
        <v>42721.400299072302</v>
      </c>
      <c r="BD84">
        <v>1421.44909667969</v>
      </c>
      <c r="BE84">
        <v>35890.985504150405</v>
      </c>
      <c r="BF84">
        <v>0</v>
      </c>
      <c r="BG84">
        <v>0</v>
      </c>
      <c r="BI84" s="4"/>
      <c r="BT84" s="11"/>
    </row>
    <row r="85" spans="1:72" customFormat="1">
      <c r="A85" s="16">
        <v>36097</v>
      </c>
      <c r="B85" t="s">
        <v>75</v>
      </c>
      <c r="C85" s="16" t="s">
        <v>61</v>
      </c>
      <c r="D85">
        <v>422793</v>
      </c>
      <c r="E85">
        <v>79977.40625</v>
      </c>
      <c r="F85">
        <v>0</v>
      </c>
      <c r="G85">
        <v>0</v>
      </c>
      <c r="H85">
        <v>0</v>
      </c>
      <c r="I85">
        <v>0</v>
      </c>
      <c r="J85">
        <v>0</v>
      </c>
      <c r="K85">
        <v>5985.6062011718741</v>
      </c>
      <c r="L85">
        <v>198179.50473022499</v>
      </c>
      <c r="M85">
        <v>0</v>
      </c>
      <c r="N85">
        <v>9384.5433348119313</v>
      </c>
      <c r="O85">
        <v>135130.4033519181</v>
      </c>
      <c r="P85">
        <v>166196.25912690168</v>
      </c>
      <c r="Q85">
        <v>0</v>
      </c>
      <c r="R85">
        <v>311539.63378906302</v>
      </c>
      <c r="S85">
        <v>0</v>
      </c>
      <c r="T85">
        <v>63465.497543334903</v>
      </c>
      <c r="U85">
        <v>0</v>
      </c>
      <c r="V85">
        <v>0</v>
      </c>
      <c r="X85" s="2"/>
      <c r="AJ85" s="4"/>
      <c r="AK85" s="2"/>
      <c r="AL85" s="16">
        <v>36097</v>
      </c>
      <c r="AM85" t="s">
        <v>75</v>
      </c>
      <c r="AN85" s="16" t="s">
        <v>61</v>
      </c>
      <c r="AO85">
        <v>36800.3203125</v>
      </c>
      <c r="AP85">
        <v>12851.6533203125</v>
      </c>
      <c r="AQ85">
        <v>38962.921142578103</v>
      </c>
      <c r="AR85">
        <v>0</v>
      </c>
      <c r="AS85">
        <v>0</v>
      </c>
      <c r="AT85">
        <v>0</v>
      </c>
      <c r="AU85">
        <v>0</v>
      </c>
      <c r="AV85">
        <v>579.41681671142601</v>
      </c>
      <c r="AW85">
        <v>78252.392333984404</v>
      </c>
      <c r="AX85">
        <v>0</v>
      </c>
      <c r="AY85">
        <v>1111.8825961351422</v>
      </c>
      <c r="AZ85">
        <v>25523.127847909942</v>
      </c>
      <c r="BA85">
        <v>53338.82760620115</v>
      </c>
      <c r="BB85">
        <v>0</v>
      </c>
      <c r="BC85">
        <v>37799.06640625</v>
      </c>
      <c r="BD85">
        <v>9224.7529296875</v>
      </c>
      <c r="BE85">
        <v>23726.783935546879</v>
      </c>
      <c r="BF85">
        <v>0</v>
      </c>
      <c r="BG85">
        <v>0</v>
      </c>
      <c r="BI85" s="4"/>
      <c r="BT85" s="11"/>
    </row>
    <row r="86" spans="1:72" customFormat="1">
      <c r="A86" s="16">
        <v>36101</v>
      </c>
      <c r="B86" t="s">
        <v>76</v>
      </c>
      <c r="C86" s="16" t="s">
        <v>61</v>
      </c>
      <c r="D86">
        <v>1851979.46875</v>
      </c>
      <c r="E86">
        <v>459068.453125</v>
      </c>
      <c r="F86">
        <v>91.064806695008897</v>
      </c>
      <c r="G86">
        <v>0</v>
      </c>
      <c r="H86">
        <v>0</v>
      </c>
      <c r="I86">
        <v>0</v>
      </c>
      <c r="J86">
        <v>0</v>
      </c>
      <c r="K86">
        <v>68435.167602539106</v>
      </c>
      <c r="L86">
        <v>1432400.958984371</v>
      </c>
      <c r="M86">
        <v>8360.4901733398401</v>
      </c>
      <c r="N86">
        <v>528067.60621631169</v>
      </c>
      <c r="O86">
        <v>396420.55360221828</v>
      </c>
      <c r="P86">
        <v>722215.67193603504</v>
      </c>
      <c r="Q86">
        <v>0</v>
      </c>
      <c r="R86">
        <v>1629407.60791016</v>
      </c>
      <c r="S86">
        <v>20.515467047691299</v>
      </c>
      <c r="T86">
        <v>434966.43887329102</v>
      </c>
      <c r="U86">
        <v>0</v>
      </c>
      <c r="V86">
        <v>0</v>
      </c>
      <c r="X86" s="2"/>
      <c r="AJ86" s="4"/>
      <c r="AK86" s="2"/>
      <c r="AL86" s="16">
        <v>36101</v>
      </c>
      <c r="AM86" t="s">
        <v>76</v>
      </c>
      <c r="AN86" s="16" t="s">
        <v>61</v>
      </c>
      <c r="AO86">
        <v>162173.015625</v>
      </c>
      <c r="AP86">
        <v>74214.3359375</v>
      </c>
      <c r="AQ86">
        <v>260280.81684586502</v>
      </c>
      <c r="AR86">
        <v>0</v>
      </c>
      <c r="AS86">
        <v>0</v>
      </c>
      <c r="AT86">
        <v>0</v>
      </c>
      <c r="AU86">
        <v>0</v>
      </c>
      <c r="AV86">
        <v>28564.753173828129</v>
      </c>
      <c r="AW86">
        <v>471927.21777343802</v>
      </c>
      <c r="AX86">
        <v>21633.8552246094</v>
      </c>
      <c r="AY86">
        <v>57153.231056809418</v>
      </c>
      <c r="AZ86">
        <v>76551.544067382783</v>
      </c>
      <c r="BA86">
        <v>245717.88438415487</v>
      </c>
      <c r="BB86">
        <v>0</v>
      </c>
      <c r="BC86">
        <v>198599.400390625</v>
      </c>
      <c r="BD86">
        <v>23021.383313179016</v>
      </c>
      <c r="BE86">
        <v>152338.06011962899</v>
      </c>
      <c r="BF86">
        <v>0</v>
      </c>
      <c r="BG86">
        <v>0</v>
      </c>
      <c r="BI86" s="4"/>
      <c r="BT86" s="11"/>
    </row>
    <row r="87" spans="1:72" customFormat="1">
      <c r="A87" s="16">
        <v>36107</v>
      </c>
      <c r="B87" t="s">
        <v>77</v>
      </c>
      <c r="C87" s="16" t="s">
        <v>61</v>
      </c>
      <c r="D87">
        <v>292455.39726257301</v>
      </c>
      <c r="E87">
        <v>112278.32934999443</v>
      </c>
      <c r="F87">
        <v>0</v>
      </c>
      <c r="G87">
        <v>0</v>
      </c>
      <c r="H87">
        <v>0</v>
      </c>
      <c r="I87">
        <v>0</v>
      </c>
      <c r="J87">
        <v>0</v>
      </c>
      <c r="K87">
        <v>13653.7551269531</v>
      </c>
      <c r="L87">
        <v>504561.34844970697</v>
      </c>
      <c r="M87">
        <v>0</v>
      </c>
      <c r="N87">
        <v>9365.6590228080713</v>
      </c>
      <c r="O87">
        <v>84571.097876548723</v>
      </c>
      <c r="P87">
        <v>51416.795058757103</v>
      </c>
      <c r="Q87">
        <v>0</v>
      </c>
      <c r="R87">
        <v>361293.71972656302</v>
      </c>
      <c r="S87">
        <v>0</v>
      </c>
      <c r="T87">
        <v>149376.21635437</v>
      </c>
      <c r="U87">
        <v>0</v>
      </c>
      <c r="V87">
        <v>0</v>
      </c>
      <c r="X87" s="2"/>
      <c r="AJ87" s="4"/>
      <c r="AK87" s="2"/>
      <c r="AL87" s="16">
        <v>36107</v>
      </c>
      <c r="AM87" t="s">
        <v>77</v>
      </c>
      <c r="AN87" s="16" t="s">
        <v>61</v>
      </c>
      <c r="AO87">
        <v>23703.8992004395</v>
      </c>
      <c r="AP87">
        <v>16801.626482009888</v>
      </c>
      <c r="AQ87">
        <v>74723.386230468794</v>
      </c>
      <c r="AR87">
        <v>0</v>
      </c>
      <c r="AS87">
        <v>0</v>
      </c>
      <c r="AT87">
        <v>0</v>
      </c>
      <c r="AU87">
        <v>0</v>
      </c>
      <c r="AV87">
        <v>846.13458251953102</v>
      </c>
      <c r="AW87">
        <v>159935.027954102</v>
      </c>
      <c r="AX87">
        <v>0</v>
      </c>
      <c r="AY87">
        <v>1719.5631814002961</v>
      </c>
      <c r="AZ87">
        <v>11924.54545402523</v>
      </c>
      <c r="BA87">
        <v>15853.56370067595</v>
      </c>
      <c r="BB87">
        <v>0</v>
      </c>
      <c r="BC87">
        <v>40719.953582763701</v>
      </c>
      <c r="BD87">
        <v>10.6996307373047</v>
      </c>
      <c r="BE87">
        <v>49141.254409790003</v>
      </c>
      <c r="BF87">
        <v>0</v>
      </c>
      <c r="BG87">
        <v>0</v>
      </c>
      <c r="BI87" s="4"/>
      <c r="BT87" s="11"/>
    </row>
    <row r="88" spans="1:72" customFormat="1">
      <c r="A88" s="16">
        <v>36109</v>
      </c>
      <c r="B88" t="s">
        <v>78</v>
      </c>
      <c r="C88" s="16" t="s">
        <v>61</v>
      </c>
      <c r="D88">
        <v>750556.08270263695</v>
      </c>
      <c r="E88">
        <v>333308.75312423747</v>
      </c>
      <c r="F88">
        <v>0</v>
      </c>
      <c r="G88">
        <v>0</v>
      </c>
      <c r="H88">
        <v>0</v>
      </c>
      <c r="I88">
        <v>0</v>
      </c>
      <c r="J88">
        <v>0</v>
      </c>
      <c r="K88">
        <v>94564.995385169954</v>
      </c>
      <c r="L88">
        <v>360859.23899102223</v>
      </c>
      <c r="M88">
        <v>0</v>
      </c>
      <c r="N88">
        <v>32970.000384449966</v>
      </c>
      <c r="O88">
        <v>69143.548010796323</v>
      </c>
      <c r="P88">
        <v>416162.68907165504</v>
      </c>
      <c r="Q88">
        <v>0</v>
      </c>
      <c r="R88">
        <v>623751.546875</v>
      </c>
      <c r="S88">
        <v>0</v>
      </c>
      <c r="T88">
        <v>298304.60940551711</v>
      </c>
      <c r="U88">
        <v>0</v>
      </c>
      <c r="V88">
        <v>0</v>
      </c>
      <c r="X88" s="2"/>
      <c r="AJ88" s="4"/>
      <c r="AK88" s="2"/>
      <c r="AL88" s="16">
        <v>36109</v>
      </c>
      <c r="AM88" t="s">
        <v>78</v>
      </c>
      <c r="AN88" s="16" t="s">
        <v>61</v>
      </c>
      <c r="AO88">
        <v>67799.7626953125</v>
      </c>
      <c r="AP88">
        <v>55585.252643585256</v>
      </c>
      <c r="AQ88">
        <v>96024.483551025405</v>
      </c>
      <c r="AR88">
        <v>0</v>
      </c>
      <c r="AS88">
        <v>0</v>
      </c>
      <c r="AT88">
        <v>0</v>
      </c>
      <c r="AU88">
        <v>0</v>
      </c>
      <c r="AV88">
        <v>6711.3258018493661</v>
      </c>
      <c r="AW88">
        <v>118632.500977516</v>
      </c>
      <c r="AX88">
        <v>0</v>
      </c>
      <c r="AY88">
        <v>5264.8348435163489</v>
      </c>
      <c r="AZ88">
        <v>11733.607648909097</v>
      </c>
      <c r="BA88">
        <v>120082.46778869659</v>
      </c>
      <c r="BB88">
        <v>0</v>
      </c>
      <c r="BC88">
        <v>77985.746704101606</v>
      </c>
      <c r="BD88">
        <v>13709.3662109375</v>
      </c>
      <c r="BE88">
        <v>101028.7100830078</v>
      </c>
      <c r="BF88">
        <v>0</v>
      </c>
      <c r="BG88">
        <v>0</v>
      </c>
      <c r="BI88" s="4"/>
      <c r="BT88" s="11"/>
    </row>
    <row r="89" spans="1:72" customFormat="1">
      <c r="A89" s="16">
        <v>36123</v>
      </c>
      <c r="B89" t="s">
        <v>79</v>
      </c>
      <c r="C89" s="16" t="s">
        <v>61</v>
      </c>
      <c r="D89">
        <v>1213133.0836791999</v>
      </c>
      <c r="E89">
        <v>456141.64814567566</v>
      </c>
      <c r="F89">
        <v>5409.3596279630401</v>
      </c>
      <c r="G89">
        <v>0</v>
      </c>
      <c r="H89">
        <v>0</v>
      </c>
      <c r="I89">
        <v>0</v>
      </c>
      <c r="J89">
        <v>0</v>
      </c>
      <c r="K89">
        <v>137174.2663574219</v>
      </c>
      <c r="L89">
        <v>345823.49887085002</v>
      </c>
      <c r="M89">
        <v>102126.935302734</v>
      </c>
      <c r="N89">
        <v>86470.180094957352</v>
      </c>
      <c r="O89">
        <v>416042.42563897331</v>
      </c>
      <c r="P89">
        <v>487238.00436782802</v>
      </c>
      <c r="Q89">
        <v>0</v>
      </c>
      <c r="R89">
        <v>617843.36328125</v>
      </c>
      <c r="S89">
        <v>2155.8380737304701</v>
      </c>
      <c r="T89">
        <v>305289.17893981951</v>
      </c>
      <c r="U89">
        <v>0</v>
      </c>
      <c r="V89">
        <v>0</v>
      </c>
      <c r="X89" s="2"/>
      <c r="AJ89" s="4"/>
      <c r="AK89" s="2"/>
      <c r="AL89" s="16">
        <v>36123</v>
      </c>
      <c r="AM89" t="s">
        <v>79</v>
      </c>
      <c r="AN89" s="16" t="s">
        <v>61</v>
      </c>
      <c r="AO89">
        <v>104709.42926025399</v>
      </c>
      <c r="AP89">
        <v>72710.558734893799</v>
      </c>
      <c r="AQ89">
        <v>155262.86633513842</v>
      </c>
      <c r="AR89">
        <v>0</v>
      </c>
      <c r="AS89">
        <v>0</v>
      </c>
      <c r="AT89">
        <v>0</v>
      </c>
      <c r="AU89">
        <v>0</v>
      </c>
      <c r="AV89">
        <v>25144.530761718801</v>
      </c>
      <c r="AW89">
        <v>136082.64523315401</v>
      </c>
      <c r="AX89">
        <v>40187.2724609375</v>
      </c>
      <c r="AY89">
        <v>11338.327284649049</v>
      </c>
      <c r="AZ89">
        <v>98703.574325323105</v>
      </c>
      <c r="BA89">
        <v>120338.12540054279</v>
      </c>
      <c r="BB89">
        <v>0</v>
      </c>
      <c r="BC89">
        <v>74164.5283203125</v>
      </c>
      <c r="BD89">
        <v>35675.317443847656</v>
      </c>
      <c r="BE89">
        <v>115960.1813354495</v>
      </c>
      <c r="BF89">
        <v>0</v>
      </c>
      <c r="BG89">
        <v>0</v>
      </c>
      <c r="BI89" s="4"/>
      <c r="BT89" s="11"/>
    </row>
    <row r="90" spans="1:7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</row>
    <row r="91" spans="1:72" ht="18.75">
      <c r="A91" s="1" t="s">
        <v>82</v>
      </c>
      <c r="Y91" s="11"/>
      <c r="Z91" s="11"/>
      <c r="AA91" s="11"/>
      <c r="AB91" s="11"/>
      <c r="AC91" s="11"/>
      <c r="AD91" s="11"/>
      <c r="AE91" s="11"/>
      <c r="AH91" s="11"/>
      <c r="AI91" s="11"/>
      <c r="AL91" s="1" t="s">
        <v>83</v>
      </c>
    </row>
    <row r="92" spans="1:72" ht="105">
      <c r="A92" s="3"/>
      <c r="B92" s="3" t="s">
        <v>3</v>
      </c>
      <c r="C92" s="3" t="s">
        <v>4</v>
      </c>
      <c r="D92" s="3" t="s">
        <v>19</v>
      </c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L92" s="3"/>
      <c r="AM92" s="3" t="s">
        <v>3</v>
      </c>
      <c r="AN92" s="3" t="s">
        <v>4</v>
      </c>
      <c r="AO92" s="3" t="s">
        <v>17</v>
      </c>
      <c r="AP92" s="3"/>
      <c r="AQ92" s="3"/>
      <c r="AR92" s="3"/>
      <c r="AS92" s="3" t="s">
        <v>18</v>
      </c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</row>
    <row r="93" spans="1:72">
      <c r="A93" s="20"/>
      <c r="B93" s="20">
        <v>2012</v>
      </c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L93" s="20"/>
      <c r="AM93" s="20">
        <v>2012</v>
      </c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</row>
    <row r="94" spans="1:72">
      <c r="A94" s="10" t="s">
        <v>7</v>
      </c>
      <c r="B94" s="10"/>
      <c r="C94" s="10"/>
      <c r="D94" s="10" t="s">
        <v>42</v>
      </c>
      <c r="E94" s="10" t="s">
        <v>43</v>
      </c>
      <c r="F94" s="10" t="s">
        <v>44</v>
      </c>
      <c r="G94" s="10" t="s">
        <v>45</v>
      </c>
      <c r="H94" s="10" t="s">
        <v>46</v>
      </c>
      <c r="I94" s="10" t="s">
        <v>47</v>
      </c>
      <c r="J94" s="10" t="s">
        <v>48</v>
      </c>
      <c r="K94" s="10" t="s">
        <v>49</v>
      </c>
      <c r="L94" s="10" t="s">
        <v>50</v>
      </c>
      <c r="M94" s="10" t="s">
        <v>51</v>
      </c>
      <c r="N94" s="10" t="s">
        <v>52</v>
      </c>
      <c r="O94" s="10" t="s">
        <v>53</v>
      </c>
      <c r="P94" s="10" t="s">
        <v>54</v>
      </c>
      <c r="Q94" s="10" t="s">
        <v>55</v>
      </c>
      <c r="R94" s="10" t="s">
        <v>56</v>
      </c>
      <c r="S94" s="10" t="s">
        <v>57</v>
      </c>
      <c r="T94" s="10" t="s">
        <v>58</v>
      </c>
      <c r="U94" s="10" t="s">
        <v>59</v>
      </c>
      <c r="V94" s="10" t="s">
        <v>60</v>
      </c>
      <c r="AF94" s="11"/>
      <c r="AG94" s="11"/>
      <c r="AL94" s="10" t="s">
        <v>7</v>
      </c>
      <c r="AM94" s="10"/>
      <c r="AN94" s="10"/>
      <c r="AO94" s="10" t="s">
        <v>42</v>
      </c>
      <c r="AP94" s="10" t="s">
        <v>43</v>
      </c>
      <c r="AQ94" s="10" t="s">
        <v>44</v>
      </c>
      <c r="AR94" s="10" t="s">
        <v>45</v>
      </c>
      <c r="AS94" s="10" t="s">
        <v>46</v>
      </c>
      <c r="AT94" s="10" t="s">
        <v>47</v>
      </c>
      <c r="AU94" s="10" t="s">
        <v>48</v>
      </c>
      <c r="AV94" s="10" t="s">
        <v>49</v>
      </c>
      <c r="AW94" s="10" t="s">
        <v>50</v>
      </c>
      <c r="AX94" s="10" t="s">
        <v>51</v>
      </c>
      <c r="AY94" s="10" t="s">
        <v>52</v>
      </c>
      <c r="AZ94" s="10" t="s">
        <v>53</v>
      </c>
      <c r="BA94" s="10" t="s">
        <v>54</v>
      </c>
      <c r="BB94" s="10" t="s">
        <v>55</v>
      </c>
      <c r="BC94" s="10" t="s">
        <v>56</v>
      </c>
      <c r="BD94" s="10" t="s">
        <v>57</v>
      </c>
      <c r="BE94" s="10" t="s">
        <v>58</v>
      </c>
      <c r="BF94" s="10" t="s">
        <v>59</v>
      </c>
      <c r="BG94" s="10" t="s">
        <v>60</v>
      </c>
    </row>
    <row r="95" spans="1:72">
      <c r="A95" s="16">
        <v>36003</v>
      </c>
      <c r="B95" s="16" t="s">
        <v>20</v>
      </c>
      <c r="C95" s="16" t="s">
        <v>61</v>
      </c>
      <c r="D95">
        <v>123.23531495509503</v>
      </c>
      <c r="E95">
        <v>133.51416018735338</v>
      </c>
      <c r="F95">
        <v>0</v>
      </c>
      <c r="G95">
        <v>0</v>
      </c>
      <c r="H95">
        <v>0</v>
      </c>
      <c r="I95">
        <v>0</v>
      </c>
      <c r="J95">
        <v>0</v>
      </c>
      <c r="K95">
        <v>2.96242032161443</v>
      </c>
      <c r="L95">
        <v>23.04935578722198</v>
      </c>
      <c r="M95">
        <v>1.2317847646350708</v>
      </c>
      <c r="N95">
        <v>115.166482467354</v>
      </c>
      <c r="O95">
        <v>66.028765106702338</v>
      </c>
      <c r="P95">
        <v>55.850459270031536</v>
      </c>
      <c r="Q95">
        <v>0</v>
      </c>
      <c r="R95">
        <v>98.609415028716896</v>
      </c>
      <c r="S95">
        <v>0</v>
      </c>
      <c r="T95">
        <v>120.59802112562964</v>
      </c>
      <c r="U95">
        <v>0</v>
      </c>
      <c r="V95">
        <v>0</v>
      </c>
      <c r="AL95" s="16">
        <v>36003</v>
      </c>
      <c r="AM95" s="16" t="s">
        <v>20</v>
      </c>
      <c r="AN95" s="16" t="s">
        <v>61</v>
      </c>
      <c r="AO95">
        <v>9.6457491653006269</v>
      </c>
      <c r="AP95">
        <v>19.307920753939133</v>
      </c>
      <c r="AQ95">
        <v>5.0586840399234667</v>
      </c>
      <c r="AR95">
        <v>0</v>
      </c>
      <c r="AS95">
        <v>0</v>
      </c>
      <c r="AT95">
        <v>0</v>
      </c>
      <c r="AU95">
        <v>0</v>
      </c>
      <c r="AV95">
        <v>0.87353891079142409</v>
      </c>
      <c r="AW95">
        <v>9.2339299454682848</v>
      </c>
      <c r="AX95">
        <v>0.49347211610551017</v>
      </c>
      <c r="AY95">
        <v>10.761540123492379</v>
      </c>
      <c r="AZ95">
        <v>6.5933382589203218</v>
      </c>
      <c r="BA95">
        <v>16.576143313563602</v>
      </c>
      <c r="BB95">
        <v>0</v>
      </c>
      <c r="BC95">
        <v>10.743935928032123</v>
      </c>
      <c r="BD95">
        <v>8.2973578405036665</v>
      </c>
      <c r="BE95">
        <v>45.542098195576408</v>
      </c>
      <c r="BF95">
        <v>0</v>
      </c>
      <c r="BG95">
        <v>0</v>
      </c>
    </row>
    <row r="96" spans="1:72" ht="14.1" customHeight="1">
      <c r="A96" s="16">
        <v>36007</v>
      </c>
      <c r="B96" s="16" t="s">
        <v>62</v>
      </c>
      <c r="C96" s="16" t="s">
        <v>61</v>
      </c>
      <c r="D96">
        <v>129.68831282150387</v>
      </c>
      <c r="E96">
        <v>140.49565201285719</v>
      </c>
      <c r="F96">
        <v>0</v>
      </c>
      <c r="G96">
        <v>0</v>
      </c>
      <c r="H96">
        <v>0</v>
      </c>
      <c r="I96">
        <v>0</v>
      </c>
      <c r="J96">
        <v>0</v>
      </c>
      <c r="K96">
        <v>3.471199915976487</v>
      </c>
      <c r="L96">
        <v>22.335363812964729</v>
      </c>
      <c r="M96">
        <v>0.73489309679659987</v>
      </c>
      <c r="N96">
        <v>82.597136850461951</v>
      </c>
      <c r="O96">
        <v>65.845286207659399</v>
      </c>
      <c r="P96">
        <v>55.608043007933475</v>
      </c>
      <c r="Q96">
        <v>0</v>
      </c>
      <c r="R96">
        <v>112.48099833780721</v>
      </c>
      <c r="S96">
        <v>0</v>
      </c>
      <c r="T96">
        <v>134.63406939608419</v>
      </c>
      <c r="U96">
        <v>0</v>
      </c>
      <c r="V96">
        <v>0</v>
      </c>
      <c r="Y96" s="11"/>
      <c r="Z96" s="11"/>
      <c r="AA96" s="11"/>
      <c r="AB96" s="11"/>
      <c r="AC96" s="11"/>
      <c r="AD96" s="11"/>
      <c r="AE96" s="11"/>
      <c r="AH96" s="11"/>
      <c r="AI96" s="11"/>
      <c r="AL96" s="16">
        <v>36007</v>
      </c>
      <c r="AM96" s="16" t="s">
        <v>62</v>
      </c>
      <c r="AN96" s="16" t="s">
        <v>61</v>
      </c>
      <c r="AO96">
        <v>8.401422194339963</v>
      </c>
      <c r="AP96">
        <v>16.802843964440722</v>
      </c>
      <c r="AQ96">
        <v>4.4292927894491054</v>
      </c>
      <c r="AR96">
        <v>0</v>
      </c>
      <c r="AS96">
        <v>0</v>
      </c>
      <c r="AT96">
        <v>0</v>
      </c>
      <c r="AU96">
        <v>0</v>
      </c>
      <c r="AV96">
        <v>0.24149228465094869</v>
      </c>
      <c r="AW96">
        <v>9.028041382351768</v>
      </c>
      <c r="AX96">
        <v>0.29704665757612386</v>
      </c>
      <c r="AY96">
        <v>10.158989895809734</v>
      </c>
      <c r="AZ96">
        <v>8.1251291617928931</v>
      </c>
      <c r="BA96">
        <v>16.782866442960049</v>
      </c>
      <c r="BB96">
        <v>0</v>
      </c>
      <c r="BC96">
        <v>10.154901363887848</v>
      </c>
      <c r="BD96">
        <v>6.9726569574301029</v>
      </c>
      <c r="BE96">
        <v>49.912101767006646</v>
      </c>
      <c r="BF96">
        <v>0</v>
      </c>
      <c r="BG96">
        <v>0</v>
      </c>
    </row>
    <row r="97" spans="1:59" ht="14.1" customHeight="1">
      <c r="A97" s="16">
        <v>36015</v>
      </c>
      <c r="B97" s="16" t="s">
        <v>63</v>
      </c>
      <c r="C97" s="16" t="s">
        <v>61</v>
      </c>
      <c r="D97">
        <v>126.76248483739239</v>
      </c>
      <c r="E97">
        <v>137.3260049474986</v>
      </c>
      <c r="F97">
        <v>0</v>
      </c>
      <c r="G97">
        <v>0</v>
      </c>
      <c r="H97">
        <v>0</v>
      </c>
      <c r="I97">
        <v>0</v>
      </c>
      <c r="J97">
        <v>0</v>
      </c>
      <c r="K97">
        <v>2.6076624575014629</v>
      </c>
      <c r="L97">
        <v>15.642697847403833</v>
      </c>
      <c r="M97">
        <v>0</v>
      </c>
      <c r="N97">
        <v>84.241304169011997</v>
      </c>
      <c r="O97">
        <v>60.581183665652681</v>
      </c>
      <c r="P97">
        <v>53.260449643065741</v>
      </c>
      <c r="Q97">
        <v>0</v>
      </c>
      <c r="R97">
        <v>94.522907719889517</v>
      </c>
      <c r="S97">
        <v>0</v>
      </c>
      <c r="T97">
        <v>110.27674335704431</v>
      </c>
      <c r="U97">
        <v>0</v>
      </c>
      <c r="V97">
        <v>0</v>
      </c>
      <c r="Y97" s="11"/>
      <c r="Z97" s="11"/>
      <c r="AA97" s="11"/>
      <c r="AB97" s="11"/>
      <c r="AC97" s="11"/>
      <c r="AD97" s="11"/>
      <c r="AE97" s="11"/>
      <c r="AH97" s="11"/>
      <c r="AI97" s="11"/>
      <c r="AL97" s="16">
        <v>36015</v>
      </c>
      <c r="AM97" s="16" t="s">
        <v>63</v>
      </c>
      <c r="AN97" s="16" t="s">
        <v>61</v>
      </c>
      <c r="AO97">
        <v>9.0345968375713479</v>
      </c>
      <c r="AP97">
        <v>18.069193392921807</v>
      </c>
      <c r="AQ97">
        <v>4.5186677637552233</v>
      </c>
      <c r="AR97">
        <v>0</v>
      </c>
      <c r="AS97">
        <v>0</v>
      </c>
      <c r="AT97">
        <v>0</v>
      </c>
      <c r="AU97">
        <v>0</v>
      </c>
      <c r="AV97">
        <v>0.13735485371789488</v>
      </c>
      <c r="AW97">
        <v>6.4740296738696452</v>
      </c>
      <c r="AX97">
        <v>0</v>
      </c>
      <c r="AY97">
        <v>10.376259887426565</v>
      </c>
      <c r="AZ97">
        <v>8.4685023241064048</v>
      </c>
      <c r="BA97">
        <v>16.210656070347952</v>
      </c>
      <c r="BB97">
        <v>0</v>
      </c>
      <c r="BC97">
        <v>9.3907241902221372</v>
      </c>
      <c r="BD97">
        <v>7.2941345159243749</v>
      </c>
      <c r="BE97">
        <v>39.615587612294618</v>
      </c>
      <c r="BF97">
        <v>0</v>
      </c>
      <c r="BG97">
        <v>0</v>
      </c>
    </row>
    <row r="98" spans="1:59" ht="14.1" customHeight="1">
      <c r="A98" s="16">
        <v>36017</v>
      </c>
      <c r="B98" s="16" t="s">
        <v>64</v>
      </c>
      <c r="C98" s="16" t="s">
        <v>61</v>
      </c>
      <c r="D98">
        <v>125.66726295070983</v>
      </c>
      <c r="E98">
        <v>136.13951544407215</v>
      </c>
      <c r="F98">
        <v>0</v>
      </c>
      <c r="G98">
        <v>0</v>
      </c>
      <c r="H98">
        <v>0</v>
      </c>
      <c r="I98">
        <v>0</v>
      </c>
      <c r="J98">
        <v>0</v>
      </c>
      <c r="K98">
        <v>1.1533443859421191</v>
      </c>
      <c r="L98">
        <v>21.592491818075981</v>
      </c>
      <c r="M98">
        <v>0</v>
      </c>
      <c r="N98">
        <v>85.737374864411876</v>
      </c>
      <c r="O98">
        <v>70.997436422620211</v>
      </c>
      <c r="P98">
        <v>42.539180218258586</v>
      </c>
      <c r="Q98">
        <v>0</v>
      </c>
      <c r="R98">
        <v>114.03599802517374</v>
      </c>
      <c r="S98">
        <v>0</v>
      </c>
      <c r="T98">
        <v>133.0419636467451</v>
      </c>
      <c r="U98">
        <v>0</v>
      </c>
      <c r="V98">
        <v>0</v>
      </c>
      <c r="Y98" s="11"/>
      <c r="Z98" s="11"/>
      <c r="AA98" s="11"/>
      <c r="AB98" s="11"/>
      <c r="AC98" s="11"/>
      <c r="AD98" s="11"/>
      <c r="AE98" s="11"/>
      <c r="AH98" s="11"/>
      <c r="AI98" s="11"/>
      <c r="AL98" s="16">
        <v>36017</v>
      </c>
      <c r="AM98" s="16" t="s">
        <v>64</v>
      </c>
      <c r="AN98" s="16" t="s">
        <v>61</v>
      </c>
      <c r="AO98">
        <v>8.7314558786907011</v>
      </c>
      <c r="AP98">
        <v>17.462912143173359</v>
      </c>
      <c r="AQ98">
        <v>5.5748735059129126</v>
      </c>
      <c r="AR98">
        <v>0</v>
      </c>
      <c r="AS98">
        <v>0</v>
      </c>
      <c r="AT98">
        <v>0</v>
      </c>
      <c r="AU98">
        <v>0</v>
      </c>
      <c r="AV98">
        <v>5.9759244054400362E-2</v>
      </c>
      <c r="AW98">
        <v>7.3162415724888739</v>
      </c>
      <c r="AX98">
        <v>0</v>
      </c>
      <c r="AY98">
        <v>10.746953423908574</v>
      </c>
      <c r="AZ98">
        <v>10.383849818493223</v>
      </c>
      <c r="BA98">
        <v>12.903434671722881</v>
      </c>
      <c r="BB98">
        <v>0</v>
      </c>
      <c r="BC98">
        <v>0</v>
      </c>
      <c r="BD98">
        <v>8.5442308898261743</v>
      </c>
      <c r="BE98">
        <v>0</v>
      </c>
      <c r="BF98">
        <v>0</v>
      </c>
      <c r="BG98">
        <v>0</v>
      </c>
    </row>
    <row r="99" spans="1:59" ht="14.1" customHeight="1">
      <c r="A99" s="16">
        <v>36023</v>
      </c>
      <c r="B99" s="16" t="s">
        <v>65</v>
      </c>
      <c r="C99" s="16" t="s">
        <v>61</v>
      </c>
      <c r="D99">
        <v>140.5124414527385</v>
      </c>
      <c r="E99">
        <v>152.22180449138989</v>
      </c>
      <c r="F99">
        <v>0</v>
      </c>
      <c r="G99">
        <v>0</v>
      </c>
      <c r="H99">
        <v>0</v>
      </c>
      <c r="I99">
        <v>0</v>
      </c>
      <c r="J99">
        <v>0</v>
      </c>
      <c r="K99">
        <v>5.9092100230723741</v>
      </c>
      <c r="L99">
        <v>23.594842322164038</v>
      </c>
      <c r="M99">
        <v>0</v>
      </c>
      <c r="N99">
        <v>97.804215949459405</v>
      </c>
      <c r="O99">
        <v>74.31204121069652</v>
      </c>
      <c r="P99">
        <v>80.649012247310964</v>
      </c>
      <c r="Q99">
        <v>0</v>
      </c>
      <c r="R99">
        <v>121.39349012831502</v>
      </c>
      <c r="S99">
        <v>0</v>
      </c>
      <c r="T99">
        <v>141.6257170633807</v>
      </c>
      <c r="U99">
        <v>0</v>
      </c>
      <c r="V99">
        <v>0</v>
      </c>
      <c r="Y99" s="11"/>
      <c r="Z99" s="11"/>
      <c r="AA99" s="11"/>
      <c r="AB99" s="11"/>
      <c r="AC99" s="11"/>
      <c r="AD99" s="11"/>
      <c r="AE99" s="11"/>
      <c r="AH99" s="11"/>
      <c r="AI99" s="11"/>
      <c r="AL99" s="16">
        <v>36023</v>
      </c>
      <c r="AM99" s="16" t="s">
        <v>65</v>
      </c>
      <c r="AN99" s="16" t="s">
        <v>61</v>
      </c>
      <c r="AO99">
        <v>9.9353442729785009</v>
      </c>
      <c r="AP99">
        <v>19.870690186158907</v>
      </c>
      <c r="AQ99">
        <v>5.8376315476565352</v>
      </c>
      <c r="AR99">
        <v>0</v>
      </c>
      <c r="AS99">
        <v>0</v>
      </c>
      <c r="AT99">
        <v>0</v>
      </c>
      <c r="AU99">
        <v>0</v>
      </c>
      <c r="AV99">
        <v>1.2585316799541457</v>
      </c>
      <c r="AW99">
        <v>8.1392754954950313</v>
      </c>
      <c r="AX99">
        <v>0</v>
      </c>
      <c r="AY99">
        <v>10.638420093650232</v>
      </c>
      <c r="AZ99">
        <v>9.1045945090325784</v>
      </c>
      <c r="BA99">
        <v>25.50892005732404</v>
      </c>
      <c r="BB99">
        <v>0</v>
      </c>
      <c r="BC99">
        <v>11.953878612440276</v>
      </c>
      <c r="BD99">
        <v>8.454232719354982</v>
      </c>
      <c r="BE99">
        <v>46.735400922755183</v>
      </c>
      <c r="BF99">
        <v>0</v>
      </c>
      <c r="BG99">
        <v>0</v>
      </c>
    </row>
    <row r="100" spans="1:59" ht="14.1" customHeight="1">
      <c r="A100" s="16">
        <v>36025</v>
      </c>
      <c r="B100" s="16" t="s">
        <v>66</v>
      </c>
      <c r="C100" s="16" t="s">
        <v>61</v>
      </c>
      <c r="D100">
        <v>154.55654282519993</v>
      </c>
      <c r="E100">
        <v>167.43621879429421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2.3597139466880273</v>
      </c>
      <c r="L100">
        <v>27.926196460752461</v>
      </c>
      <c r="M100">
        <v>0</v>
      </c>
      <c r="N100">
        <v>98.486790872694399</v>
      </c>
      <c r="O100">
        <v>72.528149699378261</v>
      </c>
      <c r="P100">
        <v>61.578606599954355</v>
      </c>
      <c r="Q100">
        <v>0</v>
      </c>
      <c r="R100">
        <v>119.0813001346424</v>
      </c>
      <c r="S100">
        <v>0</v>
      </c>
      <c r="T100">
        <v>138.92818857160248</v>
      </c>
      <c r="U100">
        <v>0</v>
      </c>
      <c r="V100">
        <v>0</v>
      </c>
      <c r="Y100" s="11"/>
      <c r="Z100" s="11"/>
      <c r="AA100" s="11"/>
      <c r="AB100" s="11"/>
      <c r="AC100" s="11"/>
      <c r="AD100" s="11"/>
      <c r="AE100" s="11"/>
      <c r="AH100" s="11"/>
      <c r="AI100" s="11"/>
      <c r="AL100" s="16">
        <v>36025</v>
      </c>
      <c r="AM100" s="16" t="s">
        <v>66</v>
      </c>
      <c r="AN100" s="16" t="s">
        <v>61</v>
      </c>
      <c r="AO100">
        <v>10.205753172787388</v>
      </c>
      <c r="AP100">
        <v>20.411504930592987</v>
      </c>
      <c r="AQ100">
        <v>5.8908568447220357</v>
      </c>
      <c r="AR100">
        <v>0</v>
      </c>
      <c r="AS100">
        <v>0</v>
      </c>
      <c r="AT100">
        <v>0</v>
      </c>
      <c r="AU100">
        <v>0</v>
      </c>
      <c r="AV100">
        <v>0.11635208695576817</v>
      </c>
      <c r="AW100">
        <v>8.088696468222313</v>
      </c>
      <c r="AX100">
        <v>0</v>
      </c>
      <c r="AY100">
        <v>10.545349389019648</v>
      </c>
      <c r="AZ100">
        <v>19.50212716203616</v>
      </c>
      <c r="BA100">
        <v>13.081236360976254</v>
      </c>
      <c r="BB100">
        <v>0</v>
      </c>
      <c r="BC100">
        <v>10.958927105547863</v>
      </c>
      <c r="BD100">
        <v>8.4701390676899706</v>
      </c>
      <c r="BE100">
        <v>43.420048068099511</v>
      </c>
      <c r="BF100">
        <v>0</v>
      </c>
      <c r="BG100">
        <v>0</v>
      </c>
    </row>
    <row r="101" spans="1:59" ht="14.1" customHeight="1">
      <c r="A101" s="16">
        <v>36043</v>
      </c>
      <c r="B101" t="s">
        <v>67</v>
      </c>
      <c r="C101" s="16" t="s">
        <v>61</v>
      </c>
      <c r="D101">
        <v>145.74234768202797</v>
      </c>
      <c r="E101">
        <v>157.88756075023329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3.5587005348444958</v>
      </c>
      <c r="L101">
        <v>23.396868425174308</v>
      </c>
      <c r="M101">
        <v>1.5195178915193948</v>
      </c>
      <c r="N101">
        <v>99.920229962238764</v>
      </c>
      <c r="O101">
        <v>72.542236895221748</v>
      </c>
      <c r="P101">
        <v>62.913973087153273</v>
      </c>
      <c r="Q101">
        <v>0</v>
      </c>
      <c r="R101">
        <v>110.94920307263956</v>
      </c>
      <c r="S101">
        <v>0</v>
      </c>
      <c r="T101">
        <v>129.44075094300194</v>
      </c>
      <c r="U101">
        <v>0</v>
      </c>
      <c r="V101">
        <v>0</v>
      </c>
      <c r="Y101" s="11"/>
      <c r="Z101" s="11"/>
      <c r="AA101" s="11"/>
      <c r="AB101" s="11"/>
      <c r="AC101" s="11"/>
      <c r="AD101" s="11"/>
      <c r="AE101" s="11"/>
      <c r="AH101" s="11"/>
      <c r="AI101" s="11"/>
      <c r="AL101" s="16">
        <v>36043</v>
      </c>
      <c r="AM101" t="s">
        <v>67</v>
      </c>
      <c r="AN101" s="16" t="s">
        <v>61</v>
      </c>
      <c r="AO101">
        <v>9.7082507655367056</v>
      </c>
      <c r="AP101">
        <v>19.416499950494316</v>
      </c>
      <c r="AQ101">
        <v>5.596700469206823</v>
      </c>
      <c r="AR101">
        <v>0</v>
      </c>
      <c r="AS101">
        <v>0</v>
      </c>
      <c r="AT101">
        <v>0</v>
      </c>
      <c r="AU101">
        <v>0</v>
      </c>
      <c r="AV101">
        <v>0.90786555121081947</v>
      </c>
      <c r="AW101">
        <v>9.0346744418199538</v>
      </c>
      <c r="AX101">
        <v>0.58676012213984385</v>
      </c>
      <c r="AY101">
        <v>11.690227743890485</v>
      </c>
      <c r="AZ101">
        <v>9.9637550902092968</v>
      </c>
      <c r="BA101">
        <v>20.329320714199437</v>
      </c>
      <c r="BB101">
        <v>0</v>
      </c>
      <c r="BC101">
        <v>10.300458899189707</v>
      </c>
      <c r="BD101">
        <v>8.1639170576584679</v>
      </c>
      <c r="BE101">
        <v>44.330614916455971</v>
      </c>
      <c r="BF101">
        <v>0</v>
      </c>
      <c r="BG101">
        <v>0</v>
      </c>
    </row>
    <row r="102" spans="1:59" ht="14.1" customHeight="1">
      <c r="A102" s="16">
        <v>36051</v>
      </c>
      <c r="B102" t="s">
        <v>68</v>
      </c>
      <c r="C102" s="16" t="s">
        <v>61</v>
      </c>
      <c r="D102">
        <v>123.07249537845776</v>
      </c>
      <c r="E102">
        <v>133.32852852365417</v>
      </c>
      <c r="F102">
        <v>6.8046132877110366E-2</v>
      </c>
      <c r="G102">
        <v>0</v>
      </c>
      <c r="H102">
        <v>0</v>
      </c>
      <c r="I102">
        <v>0</v>
      </c>
      <c r="J102">
        <v>0</v>
      </c>
      <c r="K102">
        <v>18.021180200008097</v>
      </c>
      <c r="L102">
        <v>32.513982548429532</v>
      </c>
      <c r="M102">
        <v>7.8968810249022985</v>
      </c>
      <c r="N102">
        <v>98.153082763696617</v>
      </c>
      <c r="O102">
        <v>45.586369868648383</v>
      </c>
      <c r="P102">
        <v>65.425148497584686</v>
      </c>
      <c r="Q102">
        <v>0</v>
      </c>
      <c r="R102">
        <v>103.02604445858479</v>
      </c>
      <c r="S102">
        <v>0.43482477383845175</v>
      </c>
      <c r="T102">
        <v>152.28497962279025</v>
      </c>
      <c r="U102">
        <v>0</v>
      </c>
      <c r="V102">
        <v>0</v>
      </c>
      <c r="Y102" s="11"/>
      <c r="Z102" s="11"/>
      <c r="AA102" s="11"/>
      <c r="AB102" s="11"/>
      <c r="AC102" s="11"/>
      <c r="AD102" s="11"/>
      <c r="AE102" s="11"/>
      <c r="AH102" s="11"/>
      <c r="AI102" s="11"/>
      <c r="AL102" s="16">
        <v>36051</v>
      </c>
      <c r="AM102" t="s">
        <v>68</v>
      </c>
      <c r="AN102" s="16" t="s">
        <v>61</v>
      </c>
      <c r="AO102">
        <v>9.9891216787648069</v>
      </c>
      <c r="AP102">
        <v>19.978245987520921</v>
      </c>
      <c r="AQ102">
        <v>5.9359044982091183</v>
      </c>
      <c r="AR102">
        <v>0</v>
      </c>
      <c r="AS102">
        <v>0</v>
      </c>
      <c r="AT102">
        <v>0</v>
      </c>
      <c r="AU102">
        <v>0</v>
      </c>
      <c r="AV102">
        <v>6.3805654880741765</v>
      </c>
      <c r="AW102">
        <v>12.424582585830677</v>
      </c>
      <c r="AX102">
        <v>3.0176387672377616</v>
      </c>
      <c r="AY102">
        <v>11.478935048284878</v>
      </c>
      <c r="AZ102">
        <v>17.705069542618347</v>
      </c>
      <c r="BA102">
        <v>14.111705089805797</v>
      </c>
      <c r="BB102">
        <v>0</v>
      </c>
      <c r="BC102">
        <v>11.655814111130212</v>
      </c>
      <c r="BD102">
        <v>9.4146183151227802</v>
      </c>
      <c r="BE102">
        <v>56.000737879839619</v>
      </c>
      <c r="BF102">
        <v>0</v>
      </c>
      <c r="BG102">
        <v>0</v>
      </c>
    </row>
    <row r="103" spans="1:59" ht="14.1" customHeight="1">
      <c r="A103" s="16">
        <v>36053</v>
      </c>
      <c r="B103" t="s">
        <v>69</v>
      </c>
      <c r="C103" s="16" t="s">
        <v>61</v>
      </c>
      <c r="D103">
        <v>123.27096063441957</v>
      </c>
      <c r="E103">
        <v>133.54355169883033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7.2041996052314135</v>
      </c>
      <c r="L103">
        <v>28.618700228905855</v>
      </c>
      <c r="M103">
        <v>5.6123326297929568</v>
      </c>
      <c r="N103">
        <v>78.22825504139702</v>
      </c>
      <c r="O103">
        <v>43.27087132374696</v>
      </c>
      <c r="P103">
        <v>62.429498258247158</v>
      </c>
      <c r="Q103">
        <v>0</v>
      </c>
      <c r="R103">
        <v>101.49729636980345</v>
      </c>
      <c r="S103">
        <v>0</v>
      </c>
      <c r="T103">
        <v>142.79000595223465</v>
      </c>
      <c r="U103">
        <v>0</v>
      </c>
      <c r="V103">
        <v>0</v>
      </c>
      <c r="Y103" s="11"/>
      <c r="Z103" s="11"/>
      <c r="AA103" s="11"/>
      <c r="AB103" s="11"/>
      <c r="AC103" s="11"/>
      <c r="AD103" s="11"/>
      <c r="AE103" s="11"/>
      <c r="AH103" s="11"/>
      <c r="AI103" s="11"/>
      <c r="AL103" s="16">
        <v>36053</v>
      </c>
      <c r="AM103" t="s">
        <v>69</v>
      </c>
      <c r="AN103" s="16" t="s">
        <v>61</v>
      </c>
      <c r="AO103">
        <v>8.9075360903274774</v>
      </c>
      <c r="AP103">
        <v>17.815074292229497</v>
      </c>
      <c r="AQ103">
        <v>4.7292798132204323</v>
      </c>
      <c r="AR103">
        <v>0</v>
      </c>
      <c r="AS103">
        <v>0</v>
      </c>
      <c r="AT103">
        <v>0</v>
      </c>
      <c r="AU103">
        <v>0</v>
      </c>
      <c r="AV103">
        <v>0.55502568369460059</v>
      </c>
      <c r="AW103">
        <v>11.009044846984121</v>
      </c>
      <c r="AX103">
        <v>2.1589527875952146</v>
      </c>
      <c r="AY103">
        <v>7.9933704302253341</v>
      </c>
      <c r="AZ103">
        <v>18.46026487193943</v>
      </c>
      <c r="BA103">
        <v>17.868813435061952</v>
      </c>
      <c r="BB103">
        <v>0</v>
      </c>
      <c r="BC103">
        <v>10.222739410889803</v>
      </c>
      <c r="BD103">
        <v>7.4380932059333942</v>
      </c>
      <c r="BE103">
        <v>51.953492667498743</v>
      </c>
      <c r="BF103">
        <v>0</v>
      </c>
      <c r="BG103">
        <v>0</v>
      </c>
    </row>
    <row r="104" spans="1:59" ht="14.1" customHeight="1">
      <c r="A104" s="16">
        <v>36065</v>
      </c>
      <c r="B104" t="s">
        <v>70</v>
      </c>
      <c r="C104" s="16" t="s">
        <v>61</v>
      </c>
      <c r="D104">
        <v>143.19922427275321</v>
      </c>
      <c r="E104">
        <v>155.13247453290634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3.3845366246497242</v>
      </c>
      <c r="L104">
        <v>23.297012678135268</v>
      </c>
      <c r="M104">
        <v>1.5865875090854356</v>
      </c>
      <c r="N104">
        <v>99.83877435673125</v>
      </c>
      <c r="O104">
        <v>42.015215980572989</v>
      </c>
      <c r="P104">
        <v>64.693063044437864</v>
      </c>
      <c r="Q104">
        <v>0</v>
      </c>
      <c r="R104">
        <v>109.73347708489314</v>
      </c>
      <c r="S104">
        <v>0</v>
      </c>
      <c r="T104">
        <v>128.02233870395051</v>
      </c>
      <c r="U104">
        <v>0</v>
      </c>
      <c r="V104">
        <v>0</v>
      </c>
      <c r="Y104" s="11"/>
      <c r="Z104" s="11"/>
      <c r="AA104" s="11"/>
      <c r="AB104" s="11"/>
      <c r="AC104" s="11"/>
      <c r="AD104" s="11"/>
      <c r="AE104" s="11"/>
      <c r="AH104" s="11"/>
      <c r="AI104" s="11"/>
      <c r="AL104" s="16">
        <v>36065</v>
      </c>
      <c r="AM104" t="s">
        <v>70</v>
      </c>
      <c r="AN104" s="16" t="s">
        <v>61</v>
      </c>
      <c r="AO104">
        <v>10.355173728524591</v>
      </c>
      <c r="AP104">
        <v>20.710349957353053</v>
      </c>
      <c r="AQ104">
        <v>5.9430516698187787</v>
      </c>
      <c r="AR104">
        <v>0</v>
      </c>
      <c r="AS104">
        <v>0</v>
      </c>
      <c r="AT104">
        <v>0</v>
      </c>
      <c r="AU104">
        <v>0</v>
      </c>
      <c r="AV104">
        <v>0.98888123106537063</v>
      </c>
      <c r="AW104">
        <v>9.1035341414754978</v>
      </c>
      <c r="AX104">
        <v>0.61997450072368365</v>
      </c>
      <c r="AY104">
        <v>16.608547783104697</v>
      </c>
      <c r="AZ104">
        <v>14.395578508785892</v>
      </c>
      <c r="BA104">
        <v>17.515135656242531</v>
      </c>
      <c r="BB104">
        <v>0</v>
      </c>
      <c r="BC104">
        <v>11.060247667763594</v>
      </c>
      <c r="BD104">
        <v>9.3648307927519223</v>
      </c>
      <c r="BE104">
        <v>45.985753750121319</v>
      </c>
      <c r="BF104">
        <v>0</v>
      </c>
      <c r="BG104">
        <v>0</v>
      </c>
    </row>
    <row r="105" spans="1:59" ht="14.1" customHeight="1">
      <c r="A105" s="16">
        <v>36067</v>
      </c>
      <c r="B105" t="s">
        <v>71</v>
      </c>
      <c r="C105" s="16" t="s">
        <v>61</v>
      </c>
      <c r="D105">
        <v>128.37020929919083</v>
      </c>
      <c r="E105">
        <v>139.06773671493357</v>
      </c>
      <c r="F105">
        <v>1.3732431937958873</v>
      </c>
      <c r="G105">
        <v>0</v>
      </c>
      <c r="H105">
        <v>0</v>
      </c>
      <c r="I105">
        <v>0</v>
      </c>
      <c r="J105">
        <v>0</v>
      </c>
      <c r="K105">
        <v>17.181529431604616</v>
      </c>
      <c r="L105">
        <v>48.138103456639421</v>
      </c>
      <c r="M105">
        <v>17.859238446005612</v>
      </c>
      <c r="N105">
        <v>78.704671216696468</v>
      </c>
      <c r="O105">
        <v>52.722696981797853</v>
      </c>
      <c r="P105">
        <v>73.753997826342598</v>
      </c>
      <c r="Q105">
        <v>0</v>
      </c>
      <c r="R105">
        <v>92.664813761809228</v>
      </c>
      <c r="S105">
        <v>6.7047843324690373</v>
      </c>
      <c r="T105">
        <v>166.1440690240517</v>
      </c>
      <c r="U105">
        <v>0</v>
      </c>
      <c r="V105">
        <v>0</v>
      </c>
      <c r="Y105" s="11"/>
      <c r="Z105" s="11"/>
      <c r="AA105" s="11"/>
      <c r="AB105" s="11"/>
      <c r="AC105" s="11"/>
      <c r="AD105" s="11"/>
      <c r="AE105" s="11"/>
      <c r="AH105" s="11"/>
      <c r="AI105" s="11"/>
      <c r="AL105" s="16">
        <v>36067</v>
      </c>
      <c r="AM105" t="s">
        <v>71</v>
      </c>
      <c r="AN105" s="16" t="s">
        <v>61</v>
      </c>
      <c r="AO105">
        <v>9.9056879664357211</v>
      </c>
      <c r="AP105">
        <v>19.811375130358797</v>
      </c>
      <c r="AQ105">
        <v>6.102392548162304</v>
      </c>
      <c r="AR105">
        <v>0</v>
      </c>
      <c r="AS105">
        <v>0</v>
      </c>
      <c r="AT105">
        <v>0</v>
      </c>
      <c r="AU105">
        <v>0</v>
      </c>
      <c r="AV105">
        <v>1.3137598576593856</v>
      </c>
      <c r="AW105">
        <v>20.370381030791034</v>
      </c>
      <c r="AX105">
        <v>7.5574123318164235</v>
      </c>
      <c r="AY105">
        <v>12.985510204919194</v>
      </c>
      <c r="AZ105">
        <v>13.104459736179523</v>
      </c>
      <c r="BA105">
        <v>20.145641856019768</v>
      </c>
      <c r="BB105">
        <v>0</v>
      </c>
      <c r="BC105">
        <v>9.9668340343999073</v>
      </c>
      <c r="BD105">
        <v>11.432550199500486</v>
      </c>
      <c r="BE105">
        <v>67.138275447352882</v>
      </c>
      <c r="BF105">
        <v>0</v>
      </c>
      <c r="BG105">
        <v>0</v>
      </c>
    </row>
    <row r="106" spans="1:59" ht="14.1" customHeight="1">
      <c r="A106" s="16">
        <v>36069</v>
      </c>
      <c r="B106" t="s">
        <v>72</v>
      </c>
      <c r="C106" s="16" t="s">
        <v>61</v>
      </c>
      <c r="D106">
        <v>135.10859998930457</v>
      </c>
      <c r="E106">
        <v>146.36762330088456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15.541946125416446</v>
      </c>
      <c r="L106">
        <v>29.570312707754237</v>
      </c>
      <c r="M106">
        <v>6.0160909863369039</v>
      </c>
      <c r="N106">
        <v>75.848909190005415</v>
      </c>
      <c r="O106">
        <v>47.022999055370988</v>
      </c>
      <c r="P106">
        <v>68.697320788725563</v>
      </c>
      <c r="Q106">
        <v>0</v>
      </c>
      <c r="R106">
        <v>117.03725875351068</v>
      </c>
      <c r="S106">
        <v>0</v>
      </c>
      <c r="T106">
        <v>152.93780902969695</v>
      </c>
      <c r="U106">
        <v>0</v>
      </c>
      <c r="V106">
        <v>0</v>
      </c>
      <c r="Y106" s="11"/>
      <c r="Z106" s="11"/>
      <c r="AA106" s="11"/>
      <c r="AB106" s="11"/>
      <c r="AC106" s="11"/>
      <c r="AD106" s="11"/>
      <c r="AE106" s="11"/>
      <c r="AH106" s="11"/>
      <c r="AI106" s="11"/>
      <c r="AL106" s="16">
        <v>36069</v>
      </c>
      <c r="AM106" t="s">
        <v>72</v>
      </c>
      <c r="AN106" s="16" t="s">
        <v>61</v>
      </c>
      <c r="AO106">
        <v>10.030349906656765</v>
      </c>
      <c r="AP106">
        <v>20.060698784832795</v>
      </c>
      <c r="AQ106">
        <v>5.5718755341971855</v>
      </c>
      <c r="AR106">
        <v>0</v>
      </c>
      <c r="AS106">
        <v>0</v>
      </c>
      <c r="AT106">
        <v>0</v>
      </c>
      <c r="AU106">
        <v>0</v>
      </c>
      <c r="AV106">
        <v>3.2354307577382877</v>
      </c>
      <c r="AW106">
        <v>11.534767495679898</v>
      </c>
      <c r="AX106">
        <v>2.3467527508185659</v>
      </c>
      <c r="AY106">
        <v>7.6847561278153806</v>
      </c>
      <c r="AZ106">
        <v>13.547166055320901</v>
      </c>
      <c r="BA106">
        <v>15.860243877084468</v>
      </c>
      <c r="BB106">
        <v>0</v>
      </c>
      <c r="BC106">
        <v>12.109743881017616</v>
      </c>
      <c r="BD106">
        <v>9.6255483198187264</v>
      </c>
      <c r="BE106">
        <v>56.275620322351784</v>
      </c>
      <c r="BF106">
        <v>0</v>
      </c>
      <c r="BG106">
        <v>0</v>
      </c>
    </row>
    <row r="107" spans="1:59" ht="14.1" customHeight="1">
      <c r="A107" s="16">
        <v>36077</v>
      </c>
      <c r="B107" t="s">
        <v>73</v>
      </c>
      <c r="C107" s="16" t="s">
        <v>61</v>
      </c>
      <c r="D107">
        <v>132.27963363500993</v>
      </c>
      <c r="E107">
        <v>143.30292003186398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1.4668228264999554</v>
      </c>
      <c r="L107">
        <v>21.702771545757635</v>
      </c>
      <c r="M107">
        <v>0</v>
      </c>
      <c r="N107">
        <v>89.409731645429474</v>
      </c>
      <c r="O107">
        <v>66.763007029084079</v>
      </c>
      <c r="P107">
        <v>65.911415926392678</v>
      </c>
      <c r="Q107">
        <v>0</v>
      </c>
      <c r="R107">
        <v>98.140702057225525</v>
      </c>
      <c r="S107">
        <v>0</v>
      </c>
      <c r="T107">
        <v>114.4974843935246</v>
      </c>
      <c r="U107">
        <v>0</v>
      </c>
      <c r="V107">
        <v>0</v>
      </c>
      <c r="Y107" s="11"/>
      <c r="Z107" s="11"/>
      <c r="AA107" s="11"/>
      <c r="AB107" s="11"/>
      <c r="AC107" s="11"/>
      <c r="AD107" s="11"/>
      <c r="AE107" s="11"/>
      <c r="AH107" s="11"/>
      <c r="AI107" s="11"/>
      <c r="AL107" s="16">
        <v>36077</v>
      </c>
      <c r="AM107" t="s">
        <v>73</v>
      </c>
      <c r="AN107" s="16" t="s">
        <v>61</v>
      </c>
      <c r="AO107">
        <v>9.8638400900069492</v>
      </c>
      <c r="AP107">
        <v>19.727680696394909</v>
      </c>
      <c r="AQ107">
        <v>5.6700996138634849</v>
      </c>
      <c r="AR107">
        <v>0</v>
      </c>
      <c r="AS107">
        <v>0</v>
      </c>
      <c r="AT107">
        <v>0</v>
      </c>
      <c r="AU107">
        <v>0</v>
      </c>
      <c r="AV107">
        <v>8.2436868156032864E-2</v>
      </c>
      <c r="AW107">
        <v>6.1334706642632373</v>
      </c>
      <c r="AX107">
        <v>0</v>
      </c>
      <c r="AY107">
        <v>13.277310769036426</v>
      </c>
      <c r="AZ107">
        <v>15.790297974202248</v>
      </c>
      <c r="BA107">
        <v>20.60352012290382</v>
      </c>
      <c r="BB107">
        <v>0</v>
      </c>
      <c r="BC107">
        <v>10.163860083071677</v>
      </c>
      <c r="BD107">
        <v>9.2661887902365638</v>
      </c>
      <c r="BE107">
        <v>35.84363864932341</v>
      </c>
      <c r="BF107">
        <v>0</v>
      </c>
      <c r="BG107">
        <v>0</v>
      </c>
    </row>
    <row r="108" spans="1:59" ht="14.1" customHeight="1">
      <c r="A108" s="16">
        <v>36095</v>
      </c>
      <c r="B108" t="s">
        <v>74</v>
      </c>
      <c r="C108" s="16" t="s">
        <v>61</v>
      </c>
      <c r="D108">
        <v>142.25236737147566</v>
      </c>
      <c r="E108">
        <v>154.10670272415317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10.328421858141054</v>
      </c>
      <c r="L108">
        <v>19.866982611185783</v>
      </c>
      <c r="M108">
        <v>0</v>
      </c>
      <c r="N108">
        <v>90.162913946345867</v>
      </c>
      <c r="O108">
        <v>65.741652360045933</v>
      </c>
      <c r="P108">
        <v>53.103309830127102</v>
      </c>
      <c r="Q108">
        <v>0</v>
      </c>
      <c r="R108">
        <v>94.454792005880208</v>
      </c>
      <c r="S108">
        <v>0</v>
      </c>
      <c r="T108">
        <v>110.19725163629884</v>
      </c>
      <c r="U108">
        <v>0</v>
      </c>
      <c r="V108">
        <v>0</v>
      </c>
      <c r="Y108" s="11"/>
      <c r="Z108" s="11"/>
      <c r="AA108" s="11"/>
      <c r="AB108" s="11"/>
      <c r="AC108" s="11"/>
      <c r="AD108" s="11"/>
      <c r="AE108" s="11"/>
      <c r="AH108" s="11"/>
      <c r="AI108" s="11"/>
      <c r="AL108" s="16">
        <v>36095</v>
      </c>
      <c r="AM108" t="s">
        <v>74</v>
      </c>
      <c r="AN108" s="16" t="s">
        <v>61</v>
      </c>
      <c r="AO108">
        <v>10.863956071264166</v>
      </c>
      <c r="AP108">
        <v>21.73331024844175</v>
      </c>
      <c r="AQ108">
        <v>5.8539734937193195</v>
      </c>
      <c r="AR108">
        <v>0</v>
      </c>
      <c r="AS108">
        <v>0</v>
      </c>
      <c r="AT108">
        <v>0</v>
      </c>
      <c r="AU108">
        <v>0</v>
      </c>
      <c r="AV108">
        <v>0.59424973941439152</v>
      </c>
      <c r="AW108">
        <v>6.4605225723642405</v>
      </c>
      <c r="AX108">
        <v>0</v>
      </c>
      <c r="AY108">
        <v>13.863687979592505</v>
      </c>
      <c r="AZ108">
        <v>10.948763992164132</v>
      </c>
      <c r="BA108">
        <v>16.849930552910937</v>
      </c>
      <c r="BB108">
        <v>0</v>
      </c>
      <c r="BC108">
        <v>10.023688233940954</v>
      </c>
      <c r="BD108">
        <v>8.6066436889313245</v>
      </c>
      <c r="BE108">
        <v>36.395519596940673</v>
      </c>
      <c r="BF108">
        <v>0</v>
      </c>
      <c r="BG108">
        <v>0</v>
      </c>
    </row>
    <row r="109" spans="1:59" ht="14.1" customHeight="1">
      <c r="A109" s="16">
        <v>36097</v>
      </c>
      <c r="B109" t="s">
        <v>75</v>
      </c>
      <c r="C109" s="16" t="s">
        <v>61</v>
      </c>
      <c r="D109">
        <v>114.63285235189828</v>
      </c>
      <c r="E109">
        <v>124.18557919764429</v>
      </c>
      <c r="F109">
        <v>1.9561000938274006E-2</v>
      </c>
      <c r="G109">
        <v>0</v>
      </c>
      <c r="H109">
        <v>0</v>
      </c>
      <c r="I109">
        <v>0</v>
      </c>
      <c r="J109">
        <v>0</v>
      </c>
      <c r="K109">
        <v>1.3749480450086133</v>
      </c>
      <c r="L109">
        <v>30.593921701604994</v>
      </c>
      <c r="M109">
        <v>7.2042778317864924</v>
      </c>
      <c r="N109">
        <v>68.625088917190467</v>
      </c>
      <c r="O109">
        <v>50.030051225449661</v>
      </c>
      <c r="P109">
        <v>61.381275041370479</v>
      </c>
      <c r="Q109">
        <v>0</v>
      </c>
      <c r="R109">
        <v>89.102772398455116</v>
      </c>
      <c r="S109">
        <v>6.4063171580970177E-2</v>
      </c>
      <c r="T109">
        <v>137.86479114253333</v>
      </c>
      <c r="U109">
        <v>0</v>
      </c>
      <c r="V109">
        <v>0</v>
      </c>
      <c r="Y109" s="11"/>
      <c r="Z109" s="11"/>
      <c r="AA109" s="11"/>
      <c r="AB109" s="11"/>
      <c r="AC109" s="11"/>
      <c r="AD109" s="11"/>
      <c r="AE109" s="11"/>
      <c r="AH109" s="11"/>
      <c r="AI109" s="11"/>
      <c r="AL109" s="16">
        <v>36097</v>
      </c>
      <c r="AM109" t="s">
        <v>75</v>
      </c>
      <c r="AN109" s="16" t="s">
        <v>61</v>
      </c>
      <c r="AO109">
        <v>9.2193557812394644</v>
      </c>
      <c r="AP109">
        <v>18.438713526889984</v>
      </c>
      <c r="AQ109">
        <v>5.0224837748392392</v>
      </c>
      <c r="AR109">
        <v>0</v>
      </c>
      <c r="AS109">
        <v>0</v>
      </c>
      <c r="AT109">
        <v>0</v>
      </c>
      <c r="AU109">
        <v>0</v>
      </c>
      <c r="AV109">
        <v>8.2613773428825213E-2</v>
      </c>
      <c r="AW109">
        <v>12.060448516470863</v>
      </c>
      <c r="AX109">
        <v>2.8400025924971994</v>
      </c>
      <c r="AY109">
        <v>7.7378818607414743</v>
      </c>
      <c r="AZ109">
        <v>8.6041303351232532</v>
      </c>
      <c r="BA109">
        <v>17.736860696165991</v>
      </c>
      <c r="BB109">
        <v>0</v>
      </c>
      <c r="BC109">
        <v>9.9891053164168913</v>
      </c>
      <c r="BD109">
        <v>7.8523716626663322</v>
      </c>
      <c r="BE109">
        <v>52.145333499513967</v>
      </c>
      <c r="BF109">
        <v>0</v>
      </c>
      <c r="BG109">
        <v>0</v>
      </c>
    </row>
    <row r="110" spans="1:59" ht="14.1" customHeight="1">
      <c r="A110" s="16">
        <v>36101</v>
      </c>
      <c r="B110" t="s">
        <v>76</v>
      </c>
      <c r="C110" s="16" t="s">
        <v>61</v>
      </c>
      <c r="D110">
        <v>140.58294483926517</v>
      </c>
      <c r="E110">
        <v>152.29818615856553</v>
      </c>
      <c r="F110">
        <v>1.2415497775769785E-3</v>
      </c>
      <c r="G110">
        <v>0</v>
      </c>
      <c r="H110">
        <v>0</v>
      </c>
      <c r="I110">
        <v>0</v>
      </c>
      <c r="J110">
        <v>0</v>
      </c>
      <c r="K110">
        <v>4.6967882172473612</v>
      </c>
      <c r="L110">
        <v>20.014829324385524</v>
      </c>
      <c r="M110">
        <v>7.5295965978175741E-2</v>
      </c>
      <c r="N110">
        <v>127.88840310778767</v>
      </c>
      <c r="O110">
        <v>60.200438806911613</v>
      </c>
      <c r="P110">
        <v>67.222147344394344</v>
      </c>
      <c r="Q110">
        <v>0</v>
      </c>
      <c r="R110">
        <v>113.18660798046874</v>
      </c>
      <c r="S110">
        <v>4.6285508785949515E-3</v>
      </c>
      <c r="T110">
        <v>132.05107415403339</v>
      </c>
      <c r="U110">
        <v>0</v>
      </c>
      <c r="V110">
        <v>0</v>
      </c>
      <c r="Y110" s="11"/>
      <c r="Z110" s="11"/>
      <c r="AA110" s="11"/>
      <c r="AB110" s="11"/>
      <c r="AC110" s="11"/>
      <c r="AD110" s="11"/>
      <c r="AE110" s="11"/>
      <c r="AH110" s="11"/>
      <c r="AI110" s="11"/>
      <c r="AL110" s="16">
        <v>36101</v>
      </c>
      <c r="AM110" t="s">
        <v>76</v>
      </c>
      <c r="AN110" s="16" t="s">
        <v>61</v>
      </c>
      <c r="AO110">
        <v>10.543726747949169</v>
      </c>
      <c r="AP110">
        <v>21.099388929945693</v>
      </c>
      <c r="AQ110">
        <v>5.8813830513635041</v>
      </c>
      <c r="AR110">
        <v>0</v>
      </c>
      <c r="AS110">
        <v>0</v>
      </c>
      <c r="AT110">
        <v>0</v>
      </c>
      <c r="AU110">
        <v>0</v>
      </c>
      <c r="AV110">
        <v>2.0993174811036819</v>
      </c>
      <c r="AW110">
        <v>8.483856471776555</v>
      </c>
      <c r="AX110">
        <v>0.19483810443267693</v>
      </c>
      <c r="AY110">
        <v>11.613125844163251</v>
      </c>
      <c r="AZ110">
        <v>10.380489962532812</v>
      </c>
      <c r="BA110">
        <v>24.342247789528585</v>
      </c>
      <c r="BB110">
        <v>0</v>
      </c>
      <c r="BC110">
        <v>11.816828660130572</v>
      </c>
      <c r="BD110">
        <v>8.7679154228370066</v>
      </c>
      <c r="BE110">
        <v>50.769388158226114</v>
      </c>
      <c r="BF110">
        <v>0</v>
      </c>
      <c r="BG110">
        <v>0</v>
      </c>
    </row>
    <row r="111" spans="1:59" ht="14.1" customHeight="1">
      <c r="A111" s="16">
        <v>36107</v>
      </c>
      <c r="B111" t="s">
        <v>77</v>
      </c>
      <c r="C111" s="16" t="s">
        <v>61</v>
      </c>
      <c r="D111">
        <v>142.27131925771948</v>
      </c>
      <c r="E111">
        <v>154.127261144074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1.1080663256231744</v>
      </c>
      <c r="L111">
        <v>20.329667498733833</v>
      </c>
      <c r="M111">
        <v>0</v>
      </c>
      <c r="N111">
        <v>86.831381075980829</v>
      </c>
      <c r="O111">
        <v>68.735847860052729</v>
      </c>
      <c r="P111">
        <v>60.36538812996718</v>
      </c>
      <c r="Q111">
        <v>0</v>
      </c>
      <c r="R111">
        <v>103.9085529722548</v>
      </c>
      <c r="S111">
        <v>0</v>
      </c>
      <c r="T111">
        <v>121.22658718060806</v>
      </c>
      <c r="U111">
        <v>0</v>
      </c>
      <c r="V111">
        <v>0</v>
      </c>
      <c r="Y111" s="11"/>
      <c r="Z111" s="11"/>
      <c r="AA111" s="11"/>
      <c r="AB111" s="11"/>
      <c r="AC111" s="11"/>
      <c r="AD111" s="11"/>
      <c r="AE111" s="11"/>
      <c r="AH111" s="11"/>
      <c r="AI111" s="11"/>
      <c r="AL111" s="16">
        <v>36107</v>
      </c>
      <c r="AM111" t="s">
        <v>77</v>
      </c>
      <c r="AN111" s="16" t="s">
        <v>61</v>
      </c>
      <c r="AO111">
        <v>9.4352234839610745</v>
      </c>
      <c r="AP111">
        <v>18.870447930285536</v>
      </c>
      <c r="AQ111">
        <v>5.2352198982177889</v>
      </c>
      <c r="AR111">
        <v>0</v>
      </c>
      <c r="AS111">
        <v>0</v>
      </c>
      <c r="AT111">
        <v>0</v>
      </c>
      <c r="AU111">
        <v>0</v>
      </c>
      <c r="AV111">
        <v>5.4214499410727625E-2</v>
      </c>
      <c r="AW111">
        <v>8.0074172081324928</v>
      </c>
      <c r="AX111">
        <v>0</v>
      </c>
      <c r="AY111">
        <v>12.455191184344104</v>
      </c>
      <c r="AZ111">
        <v>8.155335481883828</v>
      </c>
      <c r="BA111">
        <v>21.131465225017465</v>
      </c>
      <c r="BB111">
        <v>0</v>
      </c>
      <c r="BC111">
        <v>9.6020733242131904</v>
      </c>
      <c r="BD111">
        <v>7.5059558268848763</v>
      </c>
      <c r="BE111">
        <v>41.667706770966035</v>
      </c>
      <c r="BF111">
        <v>0</v>
      </c>
      <c r="BG111">
        <v>0</v>
      </c>
    </row>
    <row r="112" spans="1:59" ht="14.1" customHeight="1">
      <c r="A112" s="16">
        <v>36109</v>
      </c>
      <c r="B112" t="s">
        <v>78</v>
      </c>
      <c r="C112" s="16" t="s">
        <v>61</v>
      </c>
      <c r="D112">
        <v>119.10697085308338</v>
      </c>
      <c r="E112">
        <v>129.03254359256661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14.337986845945077</v>
      </c>
      <c r="L112">
        <v>27.168228897413172</v>
      </c>
      <c r="M112">
        <v>4.1081285962879166</v>
      </c>
      <c r="N112">
        <v>71.911030532506445</v>
      </c>
      <c r="O112">
        <v>53.596149485261826</v>
      </c>
      <c r="P112">
        <v>57.730223396830525</v>
      </c>
      <c r="Q112">
        <v>0</v>
      </c>
      <c r="R112">
        <v>93.417972004099312</v>
      </c>
      <c r="S112">
        <v>0</v>
      </c>
      <c r="T112">
        <v>130.00048345009972</v>
      </c>
      <c r="U112">
        <v>0</v>
      </c>
      <c r="V112">
        <v>0</v>
      </c>
      <c r="Y112" s="11"/>
      <c r="Z112" s="11"/>
      <c r="AA112" s="11"/>
      <c r="AB112" s="11"/>
      <c r="AC112" s="11"/>
      <c r="AD112" s="11"/>
      <c r="AE112" s="11"/>
      <c r="AH112" s="11"/>
      <c r="AI112" s="11"/>
      <c r="AL112" s="16">
        <v>36109</v>
      </c>
      <c r="AM112" t="s">
        <v>78</v>
      </c>
      <c r="AN112" s="16" t="s">
        <v>61</v>
      </c>
      <c r="AO112">
        <v>9.2630613244505273</v>
      </c>
      <c r="AP112">
        <v>18.526124802673838</v>
      </c>
      <c r="AQ112">
        <v>5.3798931656989994</v>
      </c>
      <c r="AR112">
        <v>0</v>
      </c>
      <c r="AS112">
        <v>0</v>
      </c>
      <c r="AT112">
        <v>0</v>
      </c>
      <c r="AU112">
        <v>0</v>
      </c>
      <c r="AV112">
        <v>0.92792045055793249</v>
      </c>
      <c r="AW112">
        <v>10.595856040243119</v>
      </c>
      <c r="AX112">
        <v>1.6022074320079551</v>
      </c>
      <c r="AY112">
        <v>9.8310360376075074</v>
      </c>
      <c r="AZ112">
        <v>10.457097592157186</v>
      </c>
      <c r="BA112">
        <v>17.605771537415603</v>
      </c>
      <c r="BB112">
        <v>0</v>
      </c>
      <c r="BC112">
        <v>10.127254743656547</v>
      </c>
      <c r="BD112">
        <v>7.8676102150924283</v>
      </c>
      <c r="BE112">
        <v>48.276486399827974</v>
      </c>
      <c r="BF112">
        <v>0</v>
      </c>
      <c r="BG112">
        <v>0</v>
      </c>
    </row>
    <row r="113" spans="1:60" ht="14.1" customHeight="1">
      <c r="A113" s="16">
        <v>36123</v>
      </c>
      <c r="B113" t="s">
        <v>79</v>
      </c>
      <c r="C113" s="16" t="s">
        <v>61</v>
      </c>
      <c r="D113">
        <v>132.05570740369512</v>
      </c>
      <c r="E113">
        <v>143.06036769436076</v>
      </c>
      <c r="F113">
        <v>6.5522820382212021E-2</v>
      </c>
      <c r="G113">
        <v>0</v>
      </c>
      <c r="H113">
        <v>0</v>
      </c>
      <c r="I113">
        <v>0</v>
      </c>
      <c r="J113">
        <v>0</v>
      </c>
      <c r="K113">
        <v>19.168821974160387</v>
      </c>
      <c r="L113">
        <v>31.549990814134873</v>
      </c>
      <c r="M113">
        <v>7.4914274027859484</v>
      </c>
      <c r="N113">
        <v>85.075280107534297</v>
      </c>
      <c r="O113">
        <v>56.114677502318763</v>
      </c>
      <c r="P113">
        <v>67.177901424611875</v>
      </c>
      <c r="Q113">
        <v>0</v>
      </c>
      <c r="R113">
        <v>108.82727715608924</v>
      </c>
      <c r="S113">
        <v>0.19552943034166351</v>
      </c>
      <c r="T113">
        <v>146.94779469468619</v>
      </c>
      <c r="U113">
        <v>0</v>
      </c>
      <c r="V113">
        <v>0</v>
      </c>
      <c r="Y113" s="11"/>
      <c r="Z113" s="11"/>
      <c r="AA113" s="11"/>
      <c r="AB113" s="11"/>
      <c r="AC113" s="11"/>
      <c r="AD113" s="11"/>
      <c r="AE113" s="11"/>
      <c r="AH113" s="11"/>
      <c r="AI113" s="11"/>
      <c r="AL113" s="16">
        <v>36123</v>
      </c>
      <c r="AM113" t="s">
        <v>79</v>
      </c>
      <c r="AN113" s="16" t="s">
        <v>61</v>
      </c>
      <c r="AO113">
        <v>9.8164889869063821</v>
      </c>
      <c r="AP113">
        <v>19.632980924826303</v>
      </c>
      <c r="AQ113">
        <v>5.7118084776726645</v>
      </c>
      <c r="AR113">
        <v>0</v>
      </c>
      <c r="AS113">
        <v>0</v>
      </c>
      <c r="AT113">
        <v>0</v>
      </c>
      <c r="AU113">
        <v>0</v>
      </c>
      <c r="AV113">
        <v>2.0943173643650619</v>
      </c>
      <c r="AW113">
        <v>12.190181292614056</v>
      </c>
      <c r="AX113">
        <v>2.8945131000167796</v>
      </c>
      <c r="AY113">
        <v>11.539445493099917</v>
      </c>
      <c r="AZ113">
        <v>10.536507943562246</v>
      </c>
      <c r="BA113">
        <v>16.663226608537652</v>
      </c>
      <c r="BB113">
        <v>0</v>
      </c>
      <c r="BC113">
        <v>11.273202206062205</v>
      </c>
      <c r="BD113">
        <v>8.3445723575052</v>
      </c>
      <c r="BE113">
        <v>53.738010205462587</v>
      </c>
      <c r="BF113">
        <v>0</v>
      </c>
      <c r="BG113">
        <v>0</v>
      </c>
    </row>
    <row r="114" spans="1:60" ht="14.1" customHeight="1">
      <c r="A114" s="17"/>
      <c r="B114" s="18">
        <v>2007</v>
      </c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Y114" s="11"/>
      <c r="Z114" s="11"/>
      <c r="AA114" s="11"/>
      <c r="AB114" s="11"/>
      <c r="AC114" s="11"/>
      <c r="AD114" s="11"/>
      <c r="AE114" s="11"/>
      <c r="AH114" s="11"/>
      <c r="AI114" s="11"/>
      <c r="AL114" s="17"/>
      <c r="AM114" s="18">
        <v>2007</v>
      </c>
      <c r="AN114" s="19"/>
      <c r="AO114" s="19"/>
      <c r="AP114" s="19"/>
      <c r="AQ114" s="19"/>
      <c r="AR114" s="19"/>
      <c r="AS114" s="19"/>
      <c r="AT114" s="19"/>
      <c r="AU114" s="19"/>
      <c r="AV114" s="19"/>
      <c r="AW114" s="19"/>
      <c r="AX114" s="19"/>
      <c r="AY114" s="19"/>
      <c r="AZ114" s="19"/>
      <c r="BA114" s="19"/>
      <c r="BB114" s="19"/>
      <c r="BC114" s="19"/>
      <c r="BD114" s="19"/>
      <c r="BE114" s="19"/>
      <c r="BF114" s="19"/>
      <c r="BG114" s="19"/>
      <c r="BH114" s="19"/>
    </row>
    <row r="115" spans="1:60" ht="14.1" customHeight="1">
      <c r="A115" s="10" t="s">
        <v>7</v>
      </c>
      <c r="B115" s="10"/>
      <c r="C115" s="10"/>
      <c r="D115" s="10" t="s">
        <v>22</v>
      </c>
      <c r="E115" s="10" t="s">
        <v>23</v>
      </c>
      <c r="F115" s="10" t="s">
        <v>24</v>
      </c>
      <c r="G115" s="10" t="s">
        <v>25</v>
      </c>
      <c r="H115" s="10" t="s">
        <v>26</v>
      </c>
      <c r="I115" s="10" t="s">
        <v>27</v>
      </c>
      <c r="J115" s="10" t="s">
        <v>28</v>
      </c>
      <c r="K115" s="10" t="s">
        <v>29</v>
      </c>
      <c r="L115" s="10" t="s">
        <v>30</v>
      </c>
      <c r="M115" s="10" t="s">
        <v>31</v>
      </c>
      <c r="N115" s="10" t="s">
        <v>32</v>
      </c>
      <c r="O115" s="10" t="s">
        <v>33</v>
      </c>
      <c r="P115" s="10" t="s">
        <v>34</v>
      </c>
      <c r="Q115" s="10" t="s">
        <v>35</v>
      </c>
      <c r="R115" s="10" t="s">
        <v>36</v>
      </c>
      <c r="S115" s="10" t="s">
        <v>37</v>
      </c>
      <c r="T115" s="10" t="s">
        <v>38</v>
      </c>
      <c r="U115" s="10" t="s">
        <v>39</v>
      </c>
      <c r="V115" s="10" t="s">
        <v>40</v>
      </c>
      <c r="W115" s="10"/>
      <c r="Y115" s="11"/>
      <c r="Z115" s="11"/>
      <c r="AA115" s="11"/>
      <c r="AB115" s="11"/>
      <c r="AC115" s="11"/>
      <c r="AD115" s="11"/>
      <c r="AE115" s="11"/>
      <c r="AH115" s="11"/>
      <c r="AI115" s="11"/>
      <c r="AL115" s="3" t="s">
        <v>7</v>
      </c>
      <c r="AM115" s="3"/>
      <c r="AN115" s="3"/>
      <c r="AO115" s="3" t="s">
        <v>22</v>
      </c>
      <c r="AP115" s="3" t="s">
        <v>23</v>
      </c>
      <c r="AQ115" s="3" t="s">
        <v>24</v>
      </c>
      <c r="AR115" s="3" t="s">
        <v>25</v>
      </c>
      <c r="AS115" s="3" t="s">
        <v>26</v>
      </c>
      <c r="AT115" s="3" t="s">
        <v>27</v>
      </c>
      <c r="AU115" s="3" t="s">
        <v>28</v>
      </c>
      <c r="AV115" s="3" t="s">
        <v>29</v>
      </c>
      <c r="AW115" s="3" t="s">
        <v>30</v>
      </c>
      <c r="AX115" s="3" t="s">
        <v>31</v>
      </c>
      <c r="AY115" s="3" t="s">
        <v>32</v>
      </c>
      <c r="AZ115" s="3" t="s">
        <v>33</v>
      </c>
      <c r="BA115" s="3" t="s">
        <v>34</v>
      </c>
      <c r="BB115" s="3" t="s">
        <v>35</v>
      </c>
      <c r="BC115" s="3" t="s">
        <v>36</v>
      </c>
      <c r="BD115" s="3" t="s">
        <v>37</v>
      </c>
      <c r="BE115" s="3" t="s">
        <v>38</v>
      </c>
      <c r="BF115" s="3" t="s">
        <v>39</v>
      </c>
      <c r="BG115" s="3" t="s">
        <v>40</v>
      </c>
      <c r="BH115" s="3" t="s">
        <v>41</v>
      </c>
    </row>
    <row r="116" spans="1:60" ht="14.1" customHeight="1">
      <c r="A116" s="16">
        <v>36003</v>
      </c>
      <c r="B116" s="16" t="s">
        <v>20</v>
      </c>
      <c r="C116" s="16" t="s">
        <v>61</v>
      </c>
      <c r="D116">
        <f>D71/D26</f>
        <v>118.49517954474597</v>
      </c>
      <c r="E116">
        <f t="shared" ref="E116:T130" si="4">E71/E26</f>
        <v>128.36977731903124</v>
      </c>
      <c r="F116">
        <f t="shared" si="4"/>
        <v>0</v>
      </c>
      <c r="G116">
        <v>0</v>
      </c>
      <c r="H116">
        <v>0</v>
      </c>
      <c r="I116">
        <f t="shared" si="4"/>
        <v>0</v>
      </c>
      <c r="J116">
        <f t="shared" si="4"/>
        <v>0</v>
      </c>
      <c r="K116">
        <f t="shared" si="4"/>
        <v>0.41230932395874309</v>
      </c>
      <c r="L116">
        <f t="shared" si="4"/>
        <v>20.814404039849961</v>
      </c>
      <c r="M116">
        <f t="shared" si="4"/>
        <v>0</v>
      </c>
      <c r="N116">
        <f t="shared" si="4"/>
        <v>131.74235477001929</v>
      </c>
      <c r="O116">
        <f t="shared" si="4"/>
        <v>70.905933390395845</v>
      </c>
      <c r="P116">
        <f t="shared" si="4"/>
        <v>57.546831238132256</v>
      </c>
      <c r="Q116">
        <v>0</v>
      </c>
      <c r="R116">
        <f t="shared" si="4"/>
        <v>105.00998707979848</v>
      </c>
      <c r="S116">
        <f t="shared" si="4"/>
        <v>0</v>
      </c>
      <c r="T116">
        <f t="shared" si="4"/>
        <v>122.51170862021239</v>
      </c>
      <c r="U116">
        <v>0</v>
      </c>
      <c r="V116">
        <v>0</v>
      </c>
      <c r="Y116" s="11"/>
      <c r="Z116" s="11"/>
      <c r="AA116" s="11"/>
      <c r="AB116" s="11"/>
      <c r="AC116" s="11"/>
      <c r="AD116" s="11"/>
      <c r="AE116" s="11"/>
      <c r="AH116" s="11"/>
      <c r="AI116" s="11"/>
      <c r="AL116" s="16">
        <v>36003</v>
      </c>
      <c r="AM116" s="16" t="s">
        <v>20</v>
      </c>
      <c r="AN116" s="16" t="s">
        <v>61</v>
      </c>
      <c r="AO116">
        <f t="shared" ref="AO116:AQ134" si="5">AO71/AO26</f>
        <v>10.502079887928423</v>
      </c>
      <c r="AP116">
        <f t="shared" si="5"/>
        <v>21.004161751115006</v>
      </c>
      <c r="AQ116">
        <f t="shared" si="5"/>
        <v>6.6921043507662326</v>
      </c>
      <c r="AR116">
        <v>0</v>
      </c>
      <c r="AS116">
        <v>0</v>
      </c>
      <c r="AT116">
        <v>0</v>
      </c>
      <c r="AU116">
        <v>0</v>
      </c>
      <c r="AV116">
        <f t="shared" ref="AV116:BE116" si="6">AV71/AV26</f>
        <v>2.815943301207233E-2</v>
      </c>
      <c r="AW116">
        <f t="shared" si="6"/>
        <v>7.3712416978354556</v>
      </c>
      <c r="AX116">
        <f t="shared" si="6"/>
        <v>0</v>
      </c>
      <c r="AY116">
        <f t="shared" si="6"/>
        <v>10.629086541543844</v>
      </c>
      <c r="AZ116">
        <f t="shared" si="6"/>
        <v>10.455084290954808</v>
      </c>
      <c r="BA116">
        <f t="shared" si="6"/>
        <v>19.399863609758395</v>
      </c>
      <c r="BB116" t="e">
        <f t="shared" si="6"/>
        <v>#DIV/0!</v>
      </c>
      <c r="BC116">
        <f t="shared" si="6"/>
        <v>12.950677733910483</v>
      </c>
      <c r="BD116">
        <f t="shared" si="6"/>
        <v>10.157642257681056</v>
      </c>
      <c r="BE116">
        <f t="shared" si="6"/>
        <v>43.089988562633671</v>
      </c>
      <c r="BF116">
        <v>0</v>
      </c>
      <c r="BG116">
        <v>0</v>
      </c>
    </row>
    <row r="117" spans="1:60" ht="14.1" customHeight="1">
      <c r="A117" s="16">
        <v>36007</v>
      </c>
      <c r="B117" s="16" t="s">
        <v>62</v>
      </c>
      <c r="C117" s="16" t="s">
        <v>61</v>
      </c>
      <c r="D117">
        <f t="shared" ref="D117:S134" si="7">D72/D27</f>
        <v>122.71214361771918</v>
      </c>
      <c r="E117">
        <f t="shared" si="7"/>
        <v>132.93815094379866</v>
      </c>
      <c r="F117">
        <f t="shared" si="7"/>
        <v>0</v>
      </c>
      <c r="G117">
        <v>0</v>
      </c>
      <c r="H117">
        <v>0</v>
      </c>
      <c r="I117">
        <f t="shared" si="7"/>
        <v>0</v>
      </c>
      <c r="J117">
        <f t="shared" si="7"/>
        <v>0</v>
      </c>
      <c r="K117">
        <f t="shared" si="7"/>
        <v>1.8890939629329258</v>
      </c>
      <c r="L117">
        <f t="shared" si="7"/>
        <v>22.583967873199754</v>
      </c>
      <c r="M117">
        <f t="shared" si="7"/>
        <v>0</v>
      </c>
      <c r="N117">
        <f t="shared" si="7"/>
        <v>83.601230009045409</v>
      </c>
      <c r="O117">
        <f t="shared" si="7"/>
        <v>73.506068129337393</v>
      </c>
      <c r="P117">
        <f t="shared" si="7"/>
        <v>57.77485389692194</v>
      </c>
      <c r="Q117">
        <v>0</v>
      </c>
      <c r="R117">
        <f t="shared" si="7"/>
        <v>101.11190716546868</v>
      </c>
      <c r="S117">
        <f t="shared" si="7"/>
        <v>0</v>
      </c>
      <c r="T117">
        <f t="shared" si="4"/>
        <v>117.96394070888762</v>
      </c>
      <c r="U117">
        <v>0</v>
      </c>
      <c r="V117">
        <v>0</v>
      </c>
      <c r="Y117" s="11"/>
      <c r="Z117" s="11"/>
      <c r="AA117" s="11"/>
      <c r="AB117" s="11"/>
      <c r="AC117" s="11"/>
      <c r="AD117" s="11"/>
      <c r="AE117" s="11"/>
      <c r="AH117" s="11"/>
      <c r="AI117" s="11"/>
      <c r="AL117" s="16">
        <v>36007</v>
      </c>
      <c r="AM117" s="16" t="s">
        <v>62</v>
      </c>
      <c r="AN117" s="16" t="s">
        <v>61</v>
      </c>
      <c r="AO117">
        <f t="shared" si="5"/>
        <v>8.8811035157372498</v>
      </c>
      <c r="AP117">
        <f t="shared" si="5"/>
        <v>17.762208520056721</v>
      </c>
      <c r="AQ117">
        <f t="shared" si="5"/>
        <v>5.7168796720169937</v>
      </c>
      <c r="AR117">
        <v>0</v>
      </c>
      <c r="AS117">
        <v>0</v>
      </c>
      <c r="AT117">
        <v>0</v>
      </c>
      <c r="AU117">
        <v>0</v>
      </c>
      <c r="AV117">
        <f t="shared" ref="AV117:BE117" si="8">AV72/AV27</f>
        <v>0.10274593196465803</v>
      </c>
      <c r="AW117">
        <f t="shared" si="8"/>
        <v>8.1959373866033545</v>
      </c>
      <c r="AX117">
        <f t="shared" si="8"/>
        <v>0</v>
      </c>
      <c r="AY117">
        <f t="shared" si="8"/>
        <v>10.469434425014045</v>
      </c>
      <c r="AZ117">
        <f t="shared" si="8"/>
        <v>9.6628308998336347</v>
      </c>
      <c r="BA117">
        <f t="shared" si="8"/>
        <v>20.886599401380067</v>
      </c>
      <c r="BB117" t="e">
        <f t="shared" si="8"/>
        <v>#DIV/0!</v>
      </c>
      <c r="BC117">
        <f t="shared" si="8"/>
        <v>10.192461484759296</v>
      </c>
      <c r="BD117">
        <f t="shared" si="8"/>
        <v>8.1191127079370737</v>
      </c>
      <c r="BE117">
        <f t="shared" si="8"/>
        <v>40.316232856871771</v>
      </c>
      <c r="BF117">
        <v>0</v>
      </c>
      <c r="BG117">
        <v>0</v>
      </c>
    </row>
    <row r="118" spans="1:60" ht="14.1" customHeight="1">
      <c r="A118" s="16">
        <v>36015</v>
      </c>
      <c r="B118" s="16" t="s">
        <v>63</v>
      </c>
      <c r="C118" s="16" t="s">
        <v>61</v>
      </c>
      <c r="D118">
        <f t="shared" si="7"/>
        <v>125.86651689603026</v>
      </c>
      <c r="E118">
        <f t="shared" si="4"/>
        <v>136.3553658343406</v>
      </c>
      <c r="F118">
        <f t="shared" si="4"/>
        <v>0</v>
      </c>
      <c r="G118">
        <v>0</v>
      </c>
      <c r="H118">
        <v>0</v>
      </c>
      <c r="I118">
        <f t="shared" si="4"/>
        <v>0</v>
      </c>
      <c r="J118">
        <f t="shared" si="4"/>
        <v>0</v>
      </c>
      <c r="K118">
        <f t="shared" si="4"/>
        <v>6.699505433835065</v>
      </c>
      <c r="L118">
        <f t="shared" si="4"/>
        <v>21.170531161446817</v>
      </c>
      <c r="M118">
        <f t="shared" si="4"/>
        <v>0</v>
      </c>
      <c r="N118">
        <f t="shared" si="4"/>
        <v>80.086879717334085</v>
      </c>
      <c r="O118">
        <f t="shared" si="4"/>
        <v>70.646363210302709</v>
      </c>
      <c r="P118">
        <f t="shared" si="4"/>
        <v>51.118442447832642</v>
      </c>
      <c r="Q118">
        <v>0</v>
      </c>
      <c r="R118">
        <f t="shared" si="4"/>
        <v>105.75153691532228</v>
      </c>
      <c r="S118">
        <f t="shared" si="4"/>
        <v>0</v>
      </c>
      <c r="T118">
        <f t="shared" si="4"/>
        <v>123.37671374350349</v>
      </c>
      <c r="U118">
        <v>0</v>
      </c>
      <c r="V118">
        <v>0</v>
      </c>
      <c r="Y118" s="11"/>
      <c r="Z118" s="11"/>
      <c r="AA118" s="11"/>
      <c r="AB118" s="11"/>
      <c r="AC118" s="11"/>
      <c r="AD118" s="11"/>
      <c r="AE118" s="11"/>
      <c r="AH118" s="11"/>
      <c r="AI118" s="11"/>
      <c r="AL118" s="16">
        <v>36015</v>
      </c>
      <c r="AM118" s="16" t="s">
        <v>63</v>
      </c>
      <c r="AN118" s="16" t="s">
        <v>61</v>
      </c>
      <c r="AO118">
        <f t="shared" si="5"/>
        <v>11.524202643566834</v>
      </c>
      <c r="AP118">
        <f t="shared" si="5"/>
        <v>23.048404400365019</v>
      </c>
      <c r="AQ118">
        <f t="shared" si="5"/>
        <v>6.7613262000294911</v>
      </c>
      <c r="AR118">
        <v>0</v>
      </c>
      <c r="AS118">
        <v>0</v>
      </c>
      <c r="AT118">
        <v>0</v>
      </c>
      <c r="AU118">
        <v>0</v>
      </c>
      <c r="AV118">
        <f t="shared" ref="AV118:BE118" si="9">AV73/AV28</f>
        <v>0.70785348643172596</v>
      </c>
      <c r="AW118">
        <f t="shared" si="9"/>
        <v>6.3716321538793865</v>
      </c>
      <c r="AX118">
        <f t="shared" si="9"/>
        <v>0</v>
      </c>
      <c r="AY118">
        <f t="shared" si="9"/>
        <v>10.468952641805792</v>
      </c>
      <c r="AZ118">
        <f t="shared" si="9"/>
        <v>11.50855542540091</v>
      </c>
      <c r="BA118">
        <f t="shared" si="9"/>
        <v>16.418843965532531</v>
      </c>
      <c r="BB118" t="e">
        <f t="shared" si="9"/>
        <v>#DIV/0!</v>
      </c>
      <c r="BC118">
        <f t="shared" si="9"/>
        <v>13.496814339198071</v>
      </c>
      <c r="BD118">
        <f t="shared" si="9"/>
        <v>10.535302987524345</v>
      </c>
      <c r="BE118">
        <f t="shared" si="9"/>
        <v>41.306498836835303</v>
      </c>
      <c r="BF118">
        <v>0</v>
      </c>
      <c r="BG118">
        <v>0</v>
      </c>
    </row>
    <row r="119" spans="1:60" ht="14.1" customHeight="1">
      <c r="A119" s="16">
        <v>36017</v>
      </c>
      <c r="B119" s="16" t="s">
        <v>64</v>
      </c>
      <c r="C119" s="16" t="s">
        <v>61</v>
      </c>
      <c r="D119">
        <f t="shared" si="7"/>
        <v>132.61714350458811</v>
      </c>
      <c r="E119">
        <f t="shared" si="4"/>
        <v>143.66854615758913</v>
      </c>
      <c r="F119">
        <f t="shared" si="4"/>
        <v>0</v>
      </c>
      <c r="G119">
        <v>0</v>
      </c>
      <c r="H119">
        <v>0</v>
      </c>
      <c r="I119">
        <f t="shared" si="4"/>
        <v>0</v>
      </c>
      <c r="J119">
        <f t="shared" si="4"/>
        <v>0</v>
      </c>
      <c r="K119">
        <f t="shared" si="4"/>
        <v>1.7926404785773653</v>
      </c>
      <c r="L119">
        <f t="shared" si="4"/>
        <v>28.273001574800116</v>
      </c>
      <c r="M119">
        <f t="shared" si="4"/>
        <v>1.7759370958173553</v>
      </c>
      <c r="N119">
        <f t="shared" si="4"/>
        <v>96.934479241845096</v>
      </c>
      <c r="O119">
        <f t="shared" si="4"/>
        <v>80.829368170351088</v>
      </c>
      <c r="P119">
        <f t="shared" si="4"/>
        <v>65.477368677131864</v>
      </c>
      <c r="Q119">
        <v>0</v>
      </c>
      <c r="R119">
        <f t="shared" si="4"/>
        <v>110.24340661155718</v>
      </c>
      <c r="S119">
        <f t="shared" si="4"/>
        <v>0</v>
      </c>
      <c r="T119">
        <f t="shared" si="4"/>
        <v>128.61735662189452</v>
      </c>
      <c r="U119">
        <v>0</v>
      </c>
      <c r="V119">
        <v>0</v>
      </c>
      <c r="Y119" s="11"/>
      <c r="Z119" s="11"/>
      <c r="AA119" s="11"/>
      <c r="AB119" s="11"/>
      <c r="AC119" s="11"/>
      <c r="AD119" s="11"/>
      <c r="AE119" s="11"/>
      <c r="AH119" s="11"/>
      <c r="AI119" s="11"/>
      <c r="AL119" s="16">
        <v>36017</v>
      </c>
      <c r="AM119" s="16" t="s">
        <v>64</v>
      </c>
      <c r="AN119" s="16" t="s">
        <v>61</v>
      </c>
      <c r="AO119">
        <f t="shared" si="5"/>
        <v>10.74811887609377</v>
      </c>
      <c r="AP119">
        <f t="shared" si="5"/>
        <v>21.502367821592749</v>
      </c>
      <c r="AQ119">
        <f t="shared" si="5"/>
        <v>7.5017200850544024</v>
      </c>
      <c r="AR119">
        <v>0</v>
      </c>
      <c r="AS119">
        <v>0</v>
      </c>
      <c r="AT119">
        <v>0</v>
      </c>
      <c r="AU119">
        <v>0</v>
      </c>
      <c r="AV119">
        <f t="shared" ref="AV119:BE119" si="10">AV74/AV29</f>
        <v>0.11125746460714764</v>
      </c>
      <c r="AW119">
        <f t="shared" si="10"/>
        <v>9.3218921194028663</v>
      </c>
      <c r="AX119">
        <f t="shared" si="10"/>
        <v>0.70151928387581108</v>
      </c>
      <c r="AY119">
        <f t="shared" si="10"/>
        <v>11.715110739242947</v>
      </c>
      <c r="AZ119">
        <f t="shared" si="10"/>
        <v>11.92534718711258</v>
      </c>
      <c r="BA119">
        <f t="shared" si="10"/>
        <v>21.535905566664091</v>
      </c>
      <c r="BB119" t="e">
        <f t="shared" si="10"/>
        <v>#DIV/0!</v>
      </c>
      <c r="BC119">
        <f t="shared" si="10"/>
        <v>12.417152454341199</v>
      </c>
      <c r="BD119">
        <f t="shared" si="10"/>
        <v>12.030613873337765</v>
      </c>
      <c r="BE119">
        <f t="shared" si="10"/>
        <v>43.369119694330557</v>
      </c>
      <c r="BF119">
        <v>0</v>
      </c>
      <c r="BG119">
        <v>0</v>
      </c>
    </row>
    <row r="120" spans="1:60" ht="14.1" customHeight="1">
      <c r="A120" s="16">
        <v>36023</v>
      </c>
      <c r="B120" s="16" t="s">
        <v>65</v>
      </c>
      <c r="C120" s="16" t="s">
        <v>61</v>
      </c>
      <c r="D120">
        <f t="shared" si="7"/>
        <v>115.0594070665634</v>
      </c>
      <c r="E120">
        <f t="shared" si="4"/>
        <v>124.64766871216275</v>
      </c>
      <c r="F120">
        <f t="shared" si="4"/>
        <v>0</v>
      </c>
      <c r="G120">
        <v>0</v>
      </c>
      <c r="H120">
        <v>0</v>
      </c>
      <c r="I120">
        <f t="shared" si="4"/>
        <v>0</v>
      </c>
      <c r="J120">
        <f t="shared" si="4"/>
        <v>0</v>
      </c>
      <c r="K120">
        <f t="shared" si="4"/>
        <v>2.5172558005135452</v>
      </c>
      <c r="L120">
        <f t="shared" si="4"/>
        <v>26.134525888785788</v>
      </c>
      <c r="M120">
        <f t="shared" si="4"/>
        <v>3.3139264062651326</v>
      </c>
      <c r="N120">
        <f t="shared" si="4"/>
        <v>97.42592310295781</v>
      </c>
      <c r="O120">
        <f t="shared" si="4"/>
        <v>76.648719674910822</v>
      </c>
      <c r="P120">
        <f t="shared" si="4"/>
        <v>61.272285838428431</v>
      </c>
      <c r="Q120">
        <v>0</v>
      </c>
      <c r="R120">
        <f t="shared" si="4"/>
        <v>106.56100530371872</v>
      </c>
      <c r="S120">
        <f t="shared" si="4"/>
        <v>0</v>
      </c>
      <c r="T120">
        <f t="shared" si="4"/>
        <v>124.32121408771731</v>
      </c>
      <c r="U120">
        <v>0</v>
      </c>
      <c r="V120">
        <v>0</v>
      </c>
      <c r="Y120" s="11"/>
      <c r="Z120" s="11"/>
      <c r="AA120" s="11"/>
      <c r="AB120" s="11"/>
      <c r="AC120" s="11"/>
      <c r="AD120" s="11"/>
      <c r="AE120" s="11"/>
      <c r="AH120" s="11"/>
      <c r="AI120" s="11"/>
      <c r="AL120" s="16">
        <v>36023</v>
      </c>
      <c r="AM120" s="16" t="s">
        <v>65</v>
      </c>
      <c r="AN120" s="16" t="s">
        <v>61</v>
      </c>
      <c r="AO120">
        <f t="shared" si="5"/>
        <v>8.4724987803620433</v>
      </c>
      <c r="AP120">
        <f t="shared" si="5"/>
        <v>16.944997581240209</v>
      </c>
      <c r="AQ120">
        <f t="shared" si="5"/>
        <v>6.2818175670645617</v>
      </c>
      <c r="AR120">
        <v>0</v>
      </c>
      <c r="AS120">
        <v>0</v>
      </c>
      <c r="AT120">
        <v>0</v>
      </c>
      <c r="AU120">
        <v>0</v>
      </c>
      <c r="AV120">
        <f t="shared" ref="AV120:BE120" si="11">AV75/AV30</f>
        <v>0.14002556563256521</v>
      </c>
      <c r="AW120">
        <f t="shared" si="11"/>
        <v>10.051942805463842</v>
      </c>
      <c r="AX120">
        <f t="shared" si="11"/>
        <v>1.2746127848184372</v>
      </c>
      <c r="AY120">
        <f t="shared" si="11"/>
        <v>11.737581643756252</v>
      </c>
      <c r="AZ120">
        <f t="shared" si="11"/>
        <v>10.47287685349878</v>
      </c>
      <c r="BA120">
        <f t="shared" si="11"/>
        <v>18.80815136585905</v>
      </c>
      <c r="BB120" t="e">
        <f t="shared" si="11"/>
        <v>#DIV/0!</v>
      </c>
      <c r="BC120">
        <f t="shared" si="11"/>
        <v>10.926337924287139</v>
      </c>
      <c r="BD120">
        <f t="shared" si="11"/>
        <v>9.7754458896009258</v>
      </c>
      <c r="BE120">
        <f t="shared" si="11"/>
        <v>43.710429898991904</v>
      </c>
      <c r="BF120">
        <v>0</v>
      </c>
      <c r="BG120">
        <v>0</v>
      </c>
    </row>
    <row r="121" spans="1:60" ht="14.1" customHeight="1">
      <c r="A121" s="16">
        <v>36025</v>
      </c>
      <c r="B121" s="16" t="s">
        <v>66</v>
      </c>
      <c r="C121" s="16" t="s">
        <v>61</v>
      </c>
      <c r="D121">
        <f t="shared" si="7"/>
        <v>120.13263869842876</v>
      </c>
      <c r="E121">
        <f t="shared" si="4"/>
        <v>130.14368169195347</v>
      </c>
      <c r="F121">
        <f t="shared" si="4"/>
        <v>0</v>
      </c>
      <c r="G121">
        <v>0</v>
      </c>
      <c r="H121">
        <v>0</v>
      </c>
      <c r="I121">
        <f t="shared" si="4"/>
        <v>0</v>
      </c>
      <c r="J121">
        <f t="shared" si="4"/>
        <v>0</v>
      </c>
      <c r="K121">
        <f t="shared" si="4"/>
        <v>9.0973352849736848</v>
      </c>
      <c r="L121">
        <f t="shared" si="4"/>
        <v>30.767926323300539</v>
      </c>
      <c r="M121">
        <f t="shared" si="4"/>
        <v>3.144538768679165</v>
      </c>
      <c r="N121">
        <f t="shared" si="4"/>
        <v>96.232652319402362</v>
      </c>
      <c r="O121">
        <f t="shared" si="4"/>
        <v>82.064119760034799</v>
      </c>
      <c r="P121">
        <f t="shared" si="4"/>
        <v>73.053854757639925</v>
      </c>
      <c r="Q121">
        <v>0</v>
      </c>
      <c r="R121">
        <f t="shared" si="4"/>
        <v>113.76659850041064</v>
      </c>
      <c r="S121">
        <f t="shared" si="4"/>
        <v>0</v>
      </c>
      <c r="T121">
        <f t="shared" si="4"/>
        <v>132.72764111797974</v>
      </c>
      <c r="U121">
        <v>0</v>
      </c>
      <c r="V121">
        <v>0</v>
      </c>
      <c r="Y121" s="11"/>
      <c r="Z121" s="11"/>
      <c r="AA121" s="11"/>
      <c r="AB121" s="11"/>
      <c r="AC121" s="11"/>
      <c r="AD121" s="11"/>
      <c r="AE121" s="11"/>
      <c r="AH121" s="11"/>
      <c r="AI121" s="11"/>
      <c r="AL121" s="16">
        <v>36025</v>
      </c>
      <c r="AM121" s="16" t="s">
        <v>66</v>
      </c>
      <c r="AN121" s="16" t="s">
        <v>61</v>
      </c>
      <c r="AO121">
        <f t="shared" si="5"/>
        <v>11.296106271011558</v>
      </c>
      <c r="AP121">
        <f t="shared" si="5"/>
        <v>22.592212675229391</v>
      </c>
      <c r="AQ121">
        <f t="shared" si="5"/>
        <v>8.2251140401060177</v>
      </c>
      <c r="AR121">
        <v>0</v>
      </c>
      <c r="AS121">
        <v>0</v>
      </c>
      <c r="AT121">
        <v>0</v>
      </c>
      <c r="AU121">
        <v>0</v>
      </c>
      <c r="AV121">
        <f t="shared" ref="AV121:BE121" si="12">AV76/AV31</f>
        <v>1.8817907495622814</v>
      </c>
      <c r="AW121">
        <f t="shared" si="12"/>
        <v>8.542223777267278</v>
      </c>
      <c r="AX121">
        <f t="shared" si="12"/>
        <v>5.7029842219913439E-2</v>
      </c>
      <c r="AY121">
        <f t="shared" si="12"/>
        <v>13.894512467261299</v>
      </c>
      <c r="AZ121">
        <f t="shared" si="12"/>
        <v>16.975685481902577</v>
      </c>
      <c r="BA121">
        <f t="shared" si="12"/>
        <v>23.801525000844851</v>
      </c>
      <c r="BB121" t="e">
        <f t="shared" si="12"/>
        <v>#DIV/0!</v>
      </c>
      <c r="BC121">
        <f t="shared" si="12"/>
        <v>14.514484602434193</v>
      </c>
      <c r="BD121">
        <f t="shared" si="12"/>
        <v>11.649657006123096</v>
      </c>
      <c r="BE121">
        <f t="shared" si="12"/>
        <v>43.260377905075366</v>
      </c>
      <c r="BF121">
        <v>0</v>
      </c>
      <c r="BG121">
        <v>0</v>
      </c>
    </row>
    <row r="122" spans="1:60" ht="14.1" customHeight="1">
      <c r="A122" s="16">
        <v>36043</v>
      </c>
      <c r="B122" t="s">
        <v>67</v>
      </c>
      <c r="C122" s="16" t="s">
        <v>61</v>
      </c>
      <c r="D122">
        <f t="shared" si="7"/>
        <v>139.39648737538172</v>
      </c>
      <c r="E122">
        <f t="shared" si="4"/>
        <v>151.01285127234584</v>
      </c>
      <c r="F122">
        <f t="shared" si="4"/>
        <v>0</v>
      </c>
      <c r="G122">
        <v>0</v>
      </c>
      <c r="H122">
        <v>0</v>
      </c>
      <c r="I122">
        <f t="shared" si="4"/>
        <v>0</v>
      </c>
      <c r="J122">
        <f t="shared" si="4"/>
        <v>0</v>
      </c>
      <c r="K122">
        <f t="shared" si="4"/>
        <v>4.9119720324901708E-2</v>
      </c>
      <c r="L122">
        <f t="shared" si="4"/>
        <v>27.331450445820003</v>
      </c>
      <c r="M122">
        <f t="shared" si="4"/>
        <v>2.7736293844983031</v>
      </c>
      <c r="N122">
        <f t="shared" si="4"/>
        <v>99.248981023795196</v>
      </c>
      <c r="O122">
        <f t="shared" si="4"/>
        <v>78.592205909161891</v>
      </c>
      <c r="P122">
        <f t="shared" si="4"/>
        <v>68.794749154348054</v>
      </c>
      <c r="Q122">
        <v>0</v>
      </c>
      <c r="R122">
        <f t="shared" si="4"/>
        <v>103.59578187798255</v>
      </c>
      <c r="S122">
        <f t="shared" si="4"/>
        <v>0</v>
      </c>
      <c r="T122">
        <f t="shared" si="4"/>
        <v>120.86170142023443</v>
      </c>
      <c r="U122">
        <v>0</v>
      </c>
      <c r="V122">
        <v>0</v>
      </c>
      <c r="Y122" s="11"/>
      <c r="Z122" s="11"/>
      <c r="AA122" s="11"/>
      <c r="AB122" s="11"/>
      <c r="AC122" s="11"/>
      <c r="AD122" s="11"/>
      <c r="AE122" s="11"/>
      <c r="AH122" s="11"/>
      <c r="AI122" s="11"/>
      <c r="AL122" s="16">
        <v>36043</v>
      </c>
      <c r="AM122" t="s">
        <v>67</v>
      </c>
      <c r="AN122" s="16" t="s">
        <v>61</v>
      </c>
      <c r="AO122">
        <f t="shared" si="5"/>
        <v>10.178800761405752</v>
      </c>
      <c r="AP122">
        <f t="shared" si="5"/>
        <v>20.35760211465044</v>
      </c>
      <c r="AQ122">
        <f t="shared" si="5"/>
        <v>6.3574832203641822</v>
      </c>
      <c r="AR122">
        <v>0</v>
      </c>
      <c r="AS122">
        <v>0</v>
      </c>
      <c r="AT122">
        <v>0</v>
      </c>
      <c r="AU122">
        <v>0</v>
      </c>
      <c r="AV122">
        <f t="shared" ref="AV122:BE122" si="13">AV77/AV32</f>
        <v>2.7150956905187514E-3</v>
      </c>
      <c r="AW122">
        <f t="shared" si="13"/>
        <v>9.6231865170138953</v>
      </c>
      <c r="AX122">
        <f t="shared" si="13"/>
        <v>1.0679568911237853</v>
      </c>
      <c r="AY122">
        <f t="shared" si="13"/>
        <v>12.979973715092273</v>
      </c>
      <c r="AZ122">
        <f t="shared" si="13"/>
        <v>11.034564049481135</v>
      </c>
      <c r="BA122">
        <f t="shared" si="13"/>
        <v>22.992898613841891</v>
      </c>
      <c r="BB122" t="e">
        <f t="shared" si="13"/>
        <v>#DIV/0!</v>
      </c>
      <c r="BC122">
        <f t="shared" si="13"/>
        <v>10.542826055426099</v>
      </c>
      <c r="BD122">
        <f t="shared" si="13"/>
        <v>7.054819369859012</v>
      </c>
      <c r="BE122">
        <f t="shared" si="13"/>
        <v>40.590920970463316</v>
      </c>
      <c r="BF122">
        <v>0</v>
      </c>
      <c r="BG122">
        <v>0</v>
      </c>
    </row>
    <row r="123" spans="1:60" ht="14.1" customHeight="1">
      <c r="A123" s="16">
        <v>36051</v>
      </c>
      <c r="B123" t="s">
        <v>68</v>
      </c>
      <c r="C123" s="16" t="s">
        <v>61</v>
      </c>
      <c r="D123">
        <f t="shared" si="7"/>
        <v>104.39303776562025</v>
      </c>
      <c r="E123">
        <f t="shared" si="4"/>
        <v>113.09242674930374</v>
      </c>
      <c r="F123">
        <f t="shared" si="4"/>
        <v>0</v>
      </c>
      <c r="G123">
        <v>0</v>
      </c>
      <c r="H123">
        <v>0</v>
      </c>
      <c r="I123">
        <f t="shared" si="4"/>
        <v>0</v>
      </c>
      <c r="J123">
        <f t="shared" si="4"/>
        <v>0</v>
      </c>
      <c r="K123">
        <f t="shared" si="4"/>
        <v>33.56022349830706</v>
      </c>
      <c r="L123">
        <f t="shared" si="4"/>
        <v>27.366938267988523</v>
      </c>
      <c r="M123">
        <f t="shared" si="4"/>
        <v>3.7966451525999014</v>
      </c>
      <c r="N123">
        <f t="shared" si="4"/>
        <v>106.07657123175058</v>
      </c>
      <c r="O123">
        <f t="shared" si="4"/>
        <v>51.15070344834642</v>
      </c>
      <c r="P123">
        <f t="shared" si="4"/>
        <v>68.544293635329595</v>
      </c>
      <c r="Q123">
        <v>0</v>
      </c>
      <c r="R123">
        <f t="shared" si="4"/>
        <v>86.094455715494874</v>
      </c>
      <c r="S123">
        <f t="shared" si="4"/>
        <v>0</v>
      </c>
      <c r="T123">
        <f t="shared" si="4"/>
        <v>113.09821393219654</v>
      </c>
      <c r="U123">
        <v>0</v>
      </c>
      <c r="V123">
        <v>0</v>
      </c>
      <c r="Y123" s="11"/>
      <c r="Z123" s="11"/>
      <c r="AA123" s="11"/>
      <c r="AB123" s="11"/>
      <c r="AC123" s="11"/>
      <c r="AD123" s="11"/>
      <c r="AE123" s="11"/>
      <c r="AH123" s="11"/>
      <c r="AI123" s="11"/>
      <c r="AL123" s="16">
        <v>36051</v>
      </c>
      <c r="AM123" t="s">
        <v>68</v>
      </c>
      <c r="AN123" s="16" t="s">
        <v>61</v>
      </c>
      <c r="AO123">
        <f t="shared" si="5"/>
        <v>9.4420393486330134</v>
      </c>
      <c r="AP123">
        <f t="shared" si="5"/>
        <v>18.884079483789073</v>
      </c>
      <c r="AQ123">
        <f t="shared" si="5"/>
        <v>6.1980162157336354</v>
      </c>
      <c r="AR123">
        <v>0</v>
      </c>
      <c r="AS123">
        <v>0</v>
      </c>
      <c r="AT123">
        <v>0</v>
      </c>
      <c r="AU123">
        <v>0</v>
      </c>
      <c r="AV123">
        <f t="shared" ref="AV123:BE123" si="14">AV78/AV33</f>
        <v>9.0910350048478339</v>
      </c>
      <c r="AW123">
        <f t="shared" si="14"/>
        <v>10.537092170078601</v>
      </c>
      <c r="AX123">
        <f t="shared" si="14"/>
        <v>1.4618222835169448</v>
      </c>
      <c r="AY123">
        <f t="shared" si="14"/>
        <v>12.608636836307111</v>
      </c>
      <c r="AZ123">
        <f t="shared" si="14"/>
        <v>27.430428459548427</v>
      </c>
      <c r="BA123">
        <f t="shared" si="14"/>
        <v>15.820497407371219</v>
      </c>
      <c r="BB123" t="e">
        <f t="shared" si="14"/>
        <v>#DIV/0!</v>
      </c>
      <c r="BC123">
        <f t="shared" si="14"/>
        <v>10.854591015958434</v>
      </c>
      <c r="BD123">
        <f t="shared" si="14"/>
        <v>8.9615827746101182</v>
      </c>
      <c r="BE123">
        <f t="shared" si="14"/>
        <v>42.324207370675786</v>
      </c>
      <c r="BF123">
        <v>0</v>
      </c>
      <c r="BG123">
        <v>0</v>
      </c>
    </row>
    <row r="124" spans="1:60" ht="14.1" customHeight="1">
      <c r="A124" s="16">
        <v>36053</v>
      </c>
      <c r="B124" t="s">
        <v>69</v>
      </c>
      <c r="C124" s="16" t="s">
        <v>61</v>
      </c>
      <c r="D124">
        <f t="shared" si="7"/>
        <v>109.00454654252665</v>
      </c>
      <c r="E124">
        <f t="shared" si="4"/>
        <v>118.08822717734985</v>
      </c>
      <c r="F124">
        <f t="shared" si="4"/>
        <v>0</v>
      </c>
      <c r="G124">
        <v>0</v>
      </c>
      <c r="H124">
        <v>0</v>
      </c>
      <c r="I124">
        <f t="shared" si="4"/>
        <v>0</v>
      </c>
      <c r="J124">
        <f t="shared" si="4"/>
        <v>0</v>
      </c>
      <c r="K124">
        <f t="shared" si="4"/>
        <v>6.9465820652028478</v>
      </c>
      <c r="L124">
        <f t="shared" si="4"/>
        <v>28.473310639379875</v>
      </c>
      <c r="M124">
        <f t="shared" si="4"/>
        <v>5.0585962399790709</v>
      </c>
      <c r="N124">
        <f t="shared" si="4"/>
        <v>88.152315961932118</v>
      </c>
      <c r="O124">
        <f t="shared" si="4"/>
        <v>54.454709044484154</v>
      </c>
      <c r="P124">
        <f t="shared" si="4"/>
        <v>53.386133413921129</v>
      </c>
      <c r="Q124">
        <v>0</v>
      </c>
      <c r="R124">
        <f t="shared" si="4"/>
        <v>91.946413846980576</v>
      </c>
      <c r="S124">
        <f t="shared" si="4"/>
        <v>0</v>
      </c>
      <c r="T124">
        <f t="shared" si="4"/>
        <v>119.76886488569744</v>
      </c>
      <c r="U124">
        <v>0</v>
      </c>
      <c r="V124">
        <v>0</v>
      </c>
      <c r="Y124" s="11"/>
      <c r="Z124" s="11"/>
      <c r="AA124" s="11"/>
      <c r="AB124" s="11"/>
      <c r="AC124" s="11"/>
      <c r="AD124" s="11"/>
      <c r="AE124" s="11"/>
      <c r="AH124" s="11"/>
      <c r="AI124" s="11"/>
      <c r="AL124" s="16">
        <v>36053</v>
      </c>
      <c r="AM124" t="s">
        <v>69</v>
      </c>
      <c r="AN124" s="16" t="s">
        <v>61</v>
      </c>
      <c r="AO124">
        <f t="shared" si="5"/>
        <v>8.2758300520287484</v>
      </c>
      <c r="AP124">
        <f t="shared" si="5"/>
        <v>16.55166157097544</v>
      </c>
      <c r="AQ124">
        <f t="shared" si="5"/>
        <v>6.0367158120446955</v>
      </c>
      <c r="AR124">
        <v>0</v>
      </c>
      <c r="AS124">
        <v>0</v>
      </c>
      <c r="AT124">
        <v>0</v>
      </c>
      <c r="AU124">
        <v>0</v>
      </c>
      <c r="AV124">
        <f t="shared" ref="AV124:AZ134" si="15">AV79/AV34</f>
        <v>0.60440727064218169</v>
      </c>
      <c r="AW124">
        <f t="shared" si="15"/>
        <v>11.014423240897013</v>
      </c>
      <c r="AX124">
        <f t="shared" si="15"/>
        <v>1.9568331781765103</v>
      </c>
      <c r="AY124">
        <f t="shared" si="15"/>
        <v>11.025974702978784</v>
      </c>
      <c r="AZ124">
        <f t="shared" si="15"/>
        <v>21.82204099121606</v>
      </c>
      <c r="BA124">
        <v>0</v>
      </c>
      <c r="BB124" t="e">
        <f t="shared" ref="BB124:BE125" si="16">BB79/BB34</f>
        <v>#DIV/0!</v>
      </c>
      <c r="BC124">
        <f t="shared" si="16"/>
        <v>9.7286357443708411</v>
      </c>
      <c r="BD124">
        <f t="shared" si="16"/>
        <v>7.5638664425402489</v>
      </c>
      <c r="BE124">
        <f t="shared" si="16"/>
        <v>43.873293205885979</v>
      </c>
      <c r="BF124">
        <v>0</v>
      </c>
      <c r="BG124">
        <v>0</v>
      </c>
    </row>
    <row r="125" spans="1:60" ht="14.1" customHeight="1">
      <c r="A125" s="16">
        <v>36065</v>
      </c>
      <c r="B125" t="s">
        <v>70</v>
      </c>
      <c r="C125" s="16" t="s">
        <v>61</v>
      </c>
      <c r="D125">
        <f t="shared" si="7"/>
        <v>127.28806007113586</v>
      </c>
      <c r="E125">
        <f t="shared" si="4"/>
        <v>137.89539114953433</v>
      </c>
      <c r="F125">
        <f t="shared" si="4"/>
        <v>0</v>
      </c>
      <c r="G125">
        <v>0</v>
      </c>
      <c r="H125">
        <v>0</v>
      </c>
      <c r="I125">
        <f t="shared" si="4"/>
        <v>0</v>
      </c>
      <c r="J125">
        <f t="shared" si="4"/>
        <v>0</v>
      </c>
      <c r="K125">
        <f t="shared" si="4"/>
        <v>4.7766062939121827</v>
      </c>
      <c r="L125">
        <f t="shared" si="4"/>
        <v>24.831195831199967</v>
      </c>
      <c r="M125">
        <f t="shared" si="4"/>
        <v>2.0135164853316518</v>
      </c>
      <c r="N125">
        <f t="shared" si="4"/>
        <v>99.129489654783328</v>
      </c>
      <c r="O125">
        <f t="shared" si="4"/>
        <v>45.516912803091493</v>
      </c>
      <c r="P125">
        <f t="shared" si="4"/>
        <v>61.570374876167214</v>
      </c>
      <c r="Q125">
        <v>0</v>
      </c>
      <c r="R125">
        <f t="shared" si="4"/>
        <v>109.00071087071741</v>
      </c>
      <c r="S125">
        <f t="shared" si="4"/>
        <v>0</v>
      </c>
      <c r="T125">
        <f t="shared" si="4"/>
        <v>127.16749201087039</v>
      </c>
      <c r="U125">
        <v>0</v>
      </c>
      <c r="V125">
        <v>0</v>
      </c>
      <c r="Y125" s="11"/>
      <c r="Z125" s="11"/>
      <c r="AA125" s="11"/>
      <c r="AB125" s="11"/>
      <c r="AC125" s="11"/>
      <c r="AD125" s="11"/>
      <c r="AE125" s="11"/>
      <c r="AH125" s="11"/>
      <c r="AI125" s="11"/>
      <c r="AL125" s="16">
        <v>36065</v>
      </c>
      <c r="AM125" t="s">
        <v>70</v>
      </c>
      <c r="AN125" s="16" t="s">
        <v>61</v>
      </c>
      <c r="AO125">
        <f t="shared" si="5"/>
        <v>10.309280494948943</v>
      </c>
      <c r="AP125">
        <f t="shared" si="5"/>
        <v>20.618562368209805</v>
      </c>
      <c r="AQ125">
        <f t="shared" si="5"/>
        <v>6.8882204585858799</v>
      </c>
      <c r="AR125">
        <v>0</v>
      </c>
      <c r="AS125">
        <v>0</v>
      </c>
      <c r="AT125">
        <v>0</v>
      </c>
      <c r="AU125">
        <v>0</v>
      </c>
      <c r="AV125">
        <f t="shared" si="15"/>
        <v>0.72271278350477919</v>
      </c>
      <c r="AW125">
        <f t="shared" si="15"/>
        <v>9.5884240965441894</v>
      </c>
      <c r="AX125">
        <f t="shared" si="15"/>
        <v>0.77750784927625993</v>
      </c>
      <c r="AY125">
        <f t="shared" si="15"/>
        <v>13.380984932268237</v>
      </c>
      <c r="AZ125">
        <f t="shared" si="15"/>
        <v>15.135056125664308</v>
      </c>
      <c r="BA125">
        <f t="shared" ref="BA125:BA134" si="17">BA80/BA35</f>
        <v>18.101346054794657</v>
      </c>
      <c r="BB125" t="e">
        <f t="shared" si="16"/>
        <v>#DIV/0!</v>
      </c>
      <c r="BC125">
        <f t="shared" si="16"/>
        <v>12.299935889973966</v>
      </c>
      <c r="BD125">
        <f t="shared" si="16"/>
        <v>11.920974625330743</v>
      </c>
      <c r="BE125">
        <f t="shared" si="16"/>
        <v>46.450065144989317</v>
      </c>
      <c r="BF125">
        <v>0</v>
      </c>
      <c r="BG125">
        <v>0</v>
      </c>
    </row>
    <row r="126" spans="1:60" ht="14.1" customHeight="1">
      <c r="A126" s="16">
        <v>36067</v>
      </c>
      <c r="B126" t="s">
        <v>71</v>
      </c>
      <c r="C126" s="16" t="s">
        <v>61</v>
      </c>
      <c r="D126">
        <f t="shared" si="7"/>
        <v>107.66528127345613</v>
      </c>
      <c r="E126">
        <f t="shared" si="4"/>
        <v>116.6373893262639</v>
      </c>
      <c r="F126">
        <f t="shared" si="4"/>
        <v>1.4385790102044493</v>
      </c>
      <c r="G126">
        <v>0</v>
      </c>
      <c r="H126">
        <v>0</v>
      </c>
      <c r="I126">
        <f t="shared" si="4"/>
        <v>0</v>
      </c>
      <c r="J126">
        <f t="shared" si="4"/>
        <v>0</v>
      </c>
      <c r="K126">
        <f t="shared" si="4"/>
        <v>7.5900409432160787</v>
      </c>
      <c r="L126">
        <f t="shared" si="4"/>
        <v>47.568596366610713</v>
      </c>
      <c r="M126">
        <f t="shared" si="4"/>
        <v>17.291825331795678</v>
      </c>
      <c r="N126">
        <f t="shared" si="4"/>
        <v>71.143560716442309</v>
      </c>
      <c r="O126">
        <f t="shared" si="4"/>
        <v>51.991418219889042</v>
      </c>
      <c r="P126">
        <f t="shared" si="4"/>
        <v>71.759541723441671</v>
      </c>
      <c r="Q126">
        <v>0</v>
      </c>
      <c r="R126">
        <f t="shared" si="4"/>
        <v>87.823493601658924</v>
      </c>
      <c r="S126">
        <f t="shared" si="4"/>
        <v>5.4728177672108318</v>
      </c>
      <c r="T126">
        <f t="shared" si="4"/>
        <v>164.73318270339257</v>
      </c>
      <c r="U126">
        <v>0</v>
      </c>
      <c r="V126">
        <v>0</v>
      </c>
      <c r="Y126" s="11"/>
      <c r="Z126" s="11"/>
      <c r="AA126" s="11"/>
      <c r="AB126" s="11"/>
      <c r="AC126" s="11"/>
      <c r="AD126" s="11"/>
      <c r="AE126" s="11"/>
      <c r="AH126" s="11"/>
      <c r="AI126" s="11"/>
      <c r="AL126" s="16">
        <v>36067</v>
      </c>
      <c r="AM126" t="s">
        <v>71</v>
      </c>
      <c r="AN126" s="16" t="s">
        <v>61</v>
      </c>
      <c r="AO126">
        <f t="shared" si="5"/>
        <v>9.6991810868273713</v>
      </c>
      <c r="AP126">
        <f t="shared" si="5"/>
        <v>19.398362599090436</v>
      </c>
      <c r="AQ126">
        <f t="shared" si="5"/>
        <v>6.7926132462857627</v>
      </c>
      <c r="AR126">
        <v>0</v>
      </c>
      <c r="AS126">
        <v>0</v>
      </c>
      <c r="AT126">
        <v>0</v>
      </c>
      <c r="AU126">
        <v>0</v>
      </c>
      <c r="AV126">
        <f t="shared" si="15"/>
        <v>0.55745934006302333</v>
      </c>
      <c r="AW126">
        <f t="shared" si="15"/>
        <v>20.412263060241571</v>
      </c>
      <c r="AX126">
        <f t="shared" si="15"/>
        <v>7.4201322456123373</v>
      </c>
      <c r="AY126">
        <f t="shared" si="15"/>
        <v>10.506042953332358</v>
      </c>
      <c r="AZ126">
        <f t="shared" si="15"/>
        <v>11.487451898602833</v>
      </c>
      <c r="BA126">
        <f t="shared" si="17"/>
        <v>23.120657685431425</v>
      </c>
      <c r="BB126">
        <v>0</v>
      </c>
      <c r="BC126">
        <f t="shared" ref="BC126:BE134" si="18">BC81/BC36</f>
        <v>11.025483984272913</v>
      </c>
      <c r="BD126">
        <f t="shared" si="18"/>
        <v>10.943764109203661</v>
      </c>
      <c r="BE126">
        <f t="shared" si="18"/>
        <v>68.516433960952384</v>
      </c>
      <c r="BF126">
        <v>0</v>
      </c>
      <c r="BG126">
        <v>0</v>
      </c>
    </row>
    <row r="127" spans="1:60" ht="14.1" customHeight="1">
      <c r="A127" s="16">
        <v>36069</v>
      </c>
      <c r="B127" t="s">
        <v>72</v>
      </c>
      <c r="C127" s="16" t="s">
        <v>61</v>
      </c>
      <c r="D127">
        <f t="shared" si="7"/>
        <v>113.95282573271746</v>
      </c>
      <c r="E127">
        <f t="shared" si="4"/>
        <v>123.46324946369802</v>
      </c>
      <c r="F127">
        <f t="shared" si="4"/>
        <v>6.8217552321999136E-2</v>
      </c>
      <c r="G127">
        <v>0</v>
      </c>
      <c r="H127">
        <v>0</v>
      </c>
      <c r="I127">
        <f t="shared" si="4"/>
        <v>0</v>
      </c>
      <c r="J127">
        <f t="shared" si="4"/>
        <v>0</v>
      </c>
      <c r="K127">
        <f t="shared" si="4"/>
        <v>25.302044449311424</v>
      </c>
      <c r="L127">
        <f t="shared" si="4"/>
        <v>32.791753130335209</v>
      </c>
      <c r="M127">
        <f t="shared" si="4"/>
        <v>7.6145088221531294</v>
      </c>
      <c r="N127">
        <f t="shared" si="4"/>
        <v>75.792845078626826</v>
      </c>
      <c r="O127">
        <f t="shared" si="4"/>
        <v>41.51621248685958</v>
      </c>
      <c r="P127">
        <f t="shared" si="4"/>
        <v>64.644854215406554</v>
      </c>
      <c r="Q127">
        <v>0</v>
      </c>
      <c r="R127">
        <f t="shared" si="4"/>
        <v>103.10064894684301</v>
      </c>
      <c r="S127">
        <f t="shared" si="4"/>
        <v>0.26762888476272034</v>
      </c>
      <c r="T127">
        <f t="shared" si="4"/>
        <v>147.19521966668927</v>
      </c>
      <c r="U127">
        <v>0</v>
      </c>
      <c r="V127">
        <v>0</v>
      </c>
      <c r="Y127" s="11"/>
      <c r="Z127" s="11"/>
      <c r="AA127" s="11"/>
      <c r="AB127" s="11"/>
      <c r="AC127" s="11"/>
      <c r="AD127" s="11"/>
      <c r="AE127" s="11"/>
      <c r="AH127" s="11"/>
      <c r="AI127" s="11"/>
      <c r="AL127" s="16">
        <v>36069</v>
      </c>
      <c r="AM127" t="s">
        <v>72</v>
      </c>
      <c r="AN127" s="16" t="s">
        <v>61</v>
      </c>
      <c r="AO127">
        <f t="shared" si="5"/>
        <v>9.7704118583108208</v>
      </c>
      <c r="AP127">
        <f t="shared" si="5"/>
        <v>19.548914498759761</v>
      </c>
      <c r="AQ127">
        <f t="shared" si="5"/>
        <v>6.4957483777502016</v>
      </c>
      <c r="AR127">
        <v>0</v>
      </c>
      <c r="AS127">
        <v>0</v>
      </c>
      <c r="AT127">
        <v>0</v>
      </c>
      <c r="AU127">
        <v>0</v>
      </c>
      <c r="AV127">
        <f t="shared" si="15"/>
        <v>4.9125792749508337</v>
      </c>
      <c r="AW127">
        <f t="shared" si="15"/>
        <v>12.961869332973768</v>
      </c>
      <c r="AX127">
        <f t="shared" si="15"/>
        <v>3.0098503753826176</v>
      </c>
      <c r="AY127">
        <f t="shared" si="15"/>
        <v>8.7000938114499426</v>
      </c>
      <c r="AZ127">
        <f t="shared" si="15"/>
        <v>15.306029708070696</v>
      </c>
      <c r="BA127">
        <f t="shared" si="17"/>
        <v>15.392861660418454</v>
      </c>
      <c r="BB127" t="e">
        <f t="shared" ref="BB127:BB134" si="19">BB82/BB37</f>
        <v>#DIV/0!</v>
      </c>
      <c r="BC127">
        <f t="shared" si="18"/>
        <v>12.316173552567665</v>
      </c>
      <c r="BD127">
        <f t="shared" si="18"/>
        <v>9.5677383221330743</v>
      </c>
      <c r="BE127">
        <f t="shared" si="18"/>
        <v>56.063646543408616</v>
      </c>
      <c r="BF127">
        <v>0</v>
      </c>
      <c r="BG127">
        <v>0</v>
      </c>
    </row>
    <row r="128" spans="1:60" ht="14.1" customHeight="1">
      <c r="A128" s="16">
        <v>36077</v>
      </c>
      <c r="B128" t="s">
        <v>73</v>
      </c>
      <c r="C128" s="16" t="s">
        <v>61</v>
      </c>
      <c r="D128">
        <f t="shared" si="7"/>
        <v>119.9140550684243</v>
      </c>
      <c r="E128">
        <f t="shared" si="4"/>
        <v>129.90688748163086</v>
      </c>
      <c r="F128">
        <f t="shared" si="4"/>
        <v>0</v>
      </c>
      <c r="G128">
        <v>0</v>
      </c>
      <c r="H128">
        <v>0</v>
      </c>
      <c r="I128">
        <f t="shared" si="4"/>
        <v>0</v>
      </c>
      <c r="J128">
        <f t="shared" si="4"/>
        <v>0</v>
      </c>
      <c r="K128">
        <f t="shared" si="4"/>
        <v>1.0873566275942852</v>
      </c>
      <c r="L128">
        <f t="shared" si="4"/>
        <v>24.654766526360838</v>
      </c>
      <c r="M128">
        <f t="shared" si="4"/>
        <v>0</v>
      </c>
      <c r="N128">
        <f t="shared" si="4"/>
        <v>90.627722944693005</v>
      </c>
      <c r="O128">
        <f t="shared" si="4"/>
        <v>75.733001389622686</v>
      </c>
      <c r="P128">
        <f t="shared" si="4"/>
        <v>60.928184962322291</v>
      </c>
      <c r="Q128">
        <v>0</v>
      </c>
      <c r="R128">
        <f t="shared" si="4"/>
        <v>104.27575907625149</v>
      </c>
      <c r="S128">
        <f t="shared" si="4"/>
        <v>0</v>
      </c>
      <c r="T128">
        <f t="shared" si="4"/>
        <v>121.65502866534155</v>
      </c>
      <c r="U128">
        <v>0</v>
      </c>
      <c r="V128">
        <v>0</v>
      </c>
      <c r="Y128" s="11"/>
      <c r="Z128" s="11"/>
      <c r="AA128" s="11"/>
      <c r="AB128" s="11"/>
      <c r="AC128" s="11"/>
      <c r="AD128" s="11"/>
      <c r="AE128" s="11"/>
      <c r="AH128" s="11"/>
      <c r="AI128" s="11"/>
      <c r="AL128" s="16">
        <v>36077</v>
      </c>
      <c r="AM128" t="s">
        <v>73</v>
      </c>
      <c r="AN128" s="16" t="s">
        <v>61</v>
      </c>
      <c r="AO128">
        <f t="shared" si="5"/>
        <v>9.2066219005827286</v>
      </c>
      <c r="AP128">
        <f t="shared" si="5"/>
        <v>18.413239408027184</v>
      </c>
      <c r="AQ128">
        <f t="shared" si="5"/>
        <v>6.1221364385020767</v>
      </c>
      <c r="AR128">
        <v>0</v>
      </c>
      <c r="AS128">
        <v>0</v>
      </c>
      <c r="AT128">
        <v>0</v>
      </c>
      <c r="AU128">
        <v>0</v>
      </c>
      <c r="AV128">
        <f t="shared" si="15"/>
        <v>6.3405572404116747E-2</v>
      </c>
      <c r="AW128">
        <f t="shared" si="15"/>
        <v>7.9163708566030575</v>
      </c>
      <c r="AX128">
        <f t="shared" si="15"/>
        <v>0</v>
      </c>
      <c r="AY128">
        <f t="shared" si="15"/>
        <v>12.505446562480278</v>
      </c>
      <c r="AZ128">
        <f t="shared" si="15"/>
        <v>10.381309781731494</v>
      </c>
      <c r="BA128">
        <f t="shared" si="17"/>
        <v>19.107885742535188</v>
      </c>
      <c r="BB128" t="e">
        <f t="shared" si="19"/>
        <v>#DIV/0!</v>
      </c>
      <c r="BC128">
        <f t="shared" si="18"/>
        <v>11.149377942066044</v>
      </c>
      <c r="BD128">
        <f t="shared" si="18"/>
        <v>8.8476779362993305</v>
      </c>
      <c r="BE128">
        <f t="shared" si="18"/>
        <v>39.885114441672727</v>
      </c>
      <c r="BF128">
        <v>0</v>
      </c>
      <c r="BG128">
        <v>0</v>
      </c>
    </row>
    <row r="129" spans="1:61" ht="14.1" customHeight="1">
      <c r="A129" s="16">
        <v>36095</v>
      </c>
      <c r="B129" t="s">
        <v>74</v>
      </c>
      <c r="C129" s="16" t="s">
        <v>61</v>
      </c>
      <c r="D129">
        <f t="shared" si="7"/>
        <v>116.36440639497282</v>
      </c>
      <c r="E129">
        <f t="shared" si="4"/>
        <v>126.06143326766946</v>
      </c>
      <c r="F129">
        <f t="shared" si="4"/>
        <v>0</v>
      </c>
      <c r="G129">
        <v>0</v>
      </c>
      <c r="H129">
        <v>0</v>
      </c>
      <c r="I129">
        <f t="shared" si="4"/>
        <v>0</v>
      </c>
      <c r="J129">
        <f t="shared" si="4"/>
        <v>0</v>
      </c>
      <c r="K129">
        <f t="shared" si="4"/>
        <v>6.4418434209401836</v>
      </c>
      <c r="L129">
        <f t="shared" si="4"/>
        <v>22.204533526799047</v>
      </c>
      <c r="M129">
        <f t="shared" si="4"/>
        <v>0</v>
      </c>
      <c r="N129">
        <f t="shared" si="4"/>
        <v>100.60488645880788</v>
      </c>
      <c r="O129">
        <f t="shared" si="4"/>
        <v>70.150996592730237</v>
      </c>
      <c r="P129">
        <f t="shared" si="4"/>
        <v>61.715360403309177</v>
      </c>
      <c r="Q129">
        <v>0</v>
      </c>
      <c r="R129">
        <f t="shared" si="4"/>
        <v>101.0781723455985</v>
      </c>
      <c r="S129">
        <f t="shared" si="4"/>
        <v>0</v>
      </c>
      <c r="T129">
        <f t="shared" si="4"/>
        <v>117.92451997650258</v>
      </c>
      <c r="U129">
        <v>0</v>
      </c>
      <c r="V129">
        <v>0</v>
      </c>
      <c r="Y129" s="11"/>
      <c r="Z129" s="11"/>
      <c r="AA129" s="11"/>
      <c r="AB129" s="11"/>
      <c r="AC129" s="11"/>
      <c r="AD129" s="11"/>
      <c r="AE129" s="11"/>
      <c r="AH129" s="11"/>
      <c r="AI129" s="11"/>
      <c r="AL129" s="16">
        <v>36095</v>
      </c>
      <c r="AM129" t="s">
        <v>74</v>
      </c>
      <c r="AN129" s="16" t="s">
        <v>61</v>
      </c>
      <c r="AO129">
        <f t="shared" si="5"/>
        <v>9.1210654473255524</v>
      </c>
      <c r="AP129">
        <f t="shared" si="5"/>
        <v>18.242130728919186</v>
      </c>
      <c r="AQ129">
        <f t="shared" si="5"/>
        <v>5.8676056049604002</v>
      </c>
      <c r="AR129">
        <v>0</v>
      </c>
      <c r="AS129">
        <v>0</v>
      </c>
      <c r="AT129">
        <v>0</v>
      </c>
      <c r="AU129">
        <v>0</v>
      </c>
      <c r="AV129">
        <f t="shared" si="15"/>
        <v>0.38346416671763878</v>
      </c>
      <c r="AW129">
        <f t="shared" si="15"/>
        <v>6.6618123233280357</v>
      </c>
      <c r="AX129">
        <f t="shared" si="15"/>
        <v>0</v>
      </c>
      <c r="AY129">
        <f t="shared" si="15"/>
        <v>13.043409925145966</v>
      </c>
      <c r="AZ129">
        <f t="shared" si="15"/>
        <v>12.984321430317834</v>
      </c>
      <c r="BA129">
        <f t="shared" si="17"/>
        <v>18.513035908490966</v>
      </c>
      <c r="BB129" t="e">
        <f t="shared" si="19"/>
        <v>#DIV/0!</v>
      </c>
      <c r="BC129">
        <f t="shared" si="18"/>
        <v>11.024742830329133</v>
      </c>
      <c r="BD129">
        <f t="shared" si="18"/>
        <v>9.1706391077192286</v>
      </c>
      <c r="BE129">
        <f t="shared" si="18"/>
        <v>38.042170367273947</v>
      </c>
      <c r="BF129">
        <v>0</v>
      </c>
      <c r="BG129">
        <v>0</v>
      </c>
    </row>
    <row r="130" spans="1:61" ht="14.1" customHeight="1">
      <c r="A130" s="16">
        <v>36097</v>
      </c>
      <c r="B130" t="s">
        <v>75</v>
      </c>
      <c r="C130" s="16" t="s">
        <v>61</v>
      </c>
      <c r="D130">
        <f t="shared" si="7"/>
        <v>90.839272873640866</v>
      </c>
      <c r="E130">
        <f t="shared" si="4"/>
        <v>98.409219946673304</v>
      </c>
      <c r="F130">
        <f t="shared" si="4"/>
        <v>0</v>
      </c>
      <c r="G130">
        <v>0</v>
      </c>
      <c r="H130">
        <v>0</v>
      </c>
      <c r="I130">
        <f t="shared" si="4"/>
        <v>0</v>
      </c>
      <c r="J130">
        <f t="shared" si="4"/>
        <v>0</v>
      </c>
      <c r="K130">
        <f t="shared" si="4"/>
        <v>1.9204189932215021</v>
      </c>
      <c r="L130">
        <f t="shared" si="4"/>
        <v>20.006006660894215</v>
      </c>
      <c r="M130">
        <f t="shared" si="4"/>
        <v>0</v>
      </c>
      <c r="N130">
        <f t="shared" si="4"/>
        <v>79.978104557223162</v>
      </c>
      <c r="O130">
        <f t="shared" si="4"/>
        <v>59.00983799794534</v>
      </c>
      <c r="P130">
        <f t="shared" si="4"/>
        <v>54.918470476074816</v>
      </c>
      <c r="Q130">
        <v>0</v>
      </c>
      <c r="R130">
        <f t="shared" si="4"/>
        <v>96.988762788068527</v>
      </c>
      <c r="S130">
        <f t="shared" si="4"/>
        <v>0</v>
      </c>
      <c r="T130">
        <f t="shared" si="4"/>
        <v>113.15361602198284</v>
      </c>
      <c r="U130">
        <v>0</v>
      </c>
      <c r="V130">
        <v>0</v>
      </c>
      <c r="Y130" s="11"/>
      <c r="Z130" s="11"/>
      <c r="AA130" s="11"/>
      <c r="AB130" s="11"/>
      <c r="AC130" s="11"/>
      <c r="AD130" s="11"/>
      <c r="AE130" s="11"/>
      <c r="AH130" s="11"/>
      <c r="AI130" s="11"/>
      <c r="AL130" s="16">
        <v>36097</v>
      </c>
      <c r="AM130" t="s">
        <v>75</v>
      </c>
      <c r="AN130" s="16" t="s">
        <v>61</v>
      </c>
      <c r="AO130">
        <f t="shared" si="5"/>
        <v>7.9067400328401281</v>
      </c>
      <c r="AP130">
        <f t="shared" si="5"/>
        <v>15.813480801361036</v>
      </c>
      <c r="AQ130">
        <f t="shared" si="5"/>
        <v>6.3426533448311195</v>
      </c>
      <c r="AR130">
        <v>0</v>
      </c>
      <c r="AS130">
        <v>0</v>
      </c>
      <c r="AT130">
        <v>0</v>
      </c>
      <c r="AU130">
        <v>0</v>
      </c>
      <c r="AV130">
        <f t="shared" si="15"/>
        <v>0.18589981071369399</v>
      </c>
      <c r="AW130">
        <f t="shared" si="15"/>
        <v>7.8994943720123114</v>
      </c>
      <c r="AX130">
        <f t="shared" si="15"/>
        <v>0</v>
      </c>
      <c r="AY130">
        <f t="shared" si="15"/>
        <v>9.4758220359195811</v>
      </c>
      <c r="AZ130">
        <f t="shared" si="15"/>
        <v>11.145645999321546</v>
      </c>
      <c r="BA130">
        <f t="shared" si="17"/>
        <v>17.625467892649141</v>
      </c>
      <c r="BB130" t="e">
        <f t="shared" si="19"/>
        <v>#DIV/0!</v>
      </c>
      <c r="BC130">
        <f t="shared" si="18"/>
        <v>11.7676349577032</v>
      </c>
      <c r="BD130">
        <f t="shared" si="18"/>
        <v>10.07069120194215</v>
      </c>
      <c r="BE130">
        <f t="shared" si="18"/>
        <v>42.302849623864248</v>
      </c>
      <c r="BF130">
        <v>0</v>
      </c>
      <c r="BG130">
        <v>0</v>
      </c>
    </row>
    <row r="131" spans="1:61" ht="14.1" customHeight="1">
      <c r="A131" s="16">
        <v>36101</v>
      </c>
      <c r="B131" t="s">
        <v>76</v>
      </c>
      <c r="C131" s="16" t="s">
        <v>61</v>
      </c>
      <c r="D131">
        <f t="shared" si="7"/>
        <v>124.78669712223176</v>
      </c>
      <c r="E131">
        <f t="shared" ref="E131:T134" si="20">E86/E41</f>
        <v>135.18558545532417</v>
      </c>
      <c r="F131">
        <f t="shared" si="20"/>
        <v>2.3873953465162619E-3</v>
      </c>
      <c r="G131">
        <v>0</v>
      </c>
      <c r="H131">
        <v>0</v>
      </c>
      <c r="I131">
        <f t="shared" si="20"/>
        <v>0</v>
      </c>
      <c r="J131">
        <f t="shared" si="20"/>
        <v>0</v>
      </c>
      <c r="K131">
        <f t="shared" si="20"/>
        <v>3.3126079849331904</v>
      </c>
      <c r="L131">
        <f t="shared" si="20"/>
        <v>20.701829388412808</v>
      </c>
      <c r="M131">
        <f t="shared" si="20"/>
        <v>0.15038475750813973</v>
      </c>
      <c r="N131">
        <f t="shared" si="20"/>
        <v>137.12386657905779</v>
      </c>
      <c r="O131">
        <f t="shared" si="20"/>
        <v>61.31540001566318</v>
      </c>
      <c r="P131">
        <f t="shared" si="20"/>
        <v>68.155873676779947</v>
      </c>
      <c r="Q131">
        <v>0</v>
      </c>
      <c r="R131">
        <f t="shared" si="20"/>
        <v>98.890497422879548</v>
      </c>
      <c r="S131">
        <f t="shared" si="20"/>
        <v>1.0531554045793999E-2</v>
      </c>
      <c r="T131">
        <f t="shared" si="20"/>
        <v>115.37226253695172</v>
      </c>
      <c r="U131">
        <v>0</v>
      </c>
      <c r="V131">
        <v>0</v>
      </c>
      <c r="Y131" s="11"/>
      <c r="Z131" s="11"/>
      <c r="AA131" s="11"/>
      <c r="AB131" s="11"/>
      <c r="AC131" s="11"/>
      <c r="AD131" s="11"/>
      <c r="AE131" s="11"/>
      <c r="AH131" s="11"/>
      <c r="AI131" s="11"/>
      <c r="AL131" s="16">
        <v>36101</v>
      </c>
      <c r="AM131" t="s">
        <v>76</v>
      </c>
      <c r="AN131" s="16" t="s">
        <v>61</v>
      </c>
      <c r="AO131">
        <f t="shared" si="5"/>
        <v>10.927245859725913</v>
      </c>
      <c r="AP131">
        <f t="shared" si="5"/>
        <v>21.85449334319043</v>
      </c>
      <c r="AQ131">
        <f t="shared" si="5"/>
        <v>6.8236372916973096</v>
      </c>
      <c r="AR131">
        <v>0</v>
      </c>
      <c r="AS131">
        <v>0</v>
      </c>
      <c r="AT131">
        <v>0</v>
      </c>
      <c r="AU131">
        <v>0</v>
      </c>
      <c r="AV131">
        <f t="shared" si="15"/>
        <v>1.382678420557532</v>
      </c>
      <c r="AW131">
        <f t="shared" si="15"/>
        <v>6.8205460802128988</v>
      </c>
      <c r="AX131">
        <f t="shared" si="15"/>
        <v>0.38914011074298299</v>
      </c>
      <c r="AY131">
        <f t="shared" si="15"/>
        <v>14.841039173279086</v>
      </c>
      <c r="AZ131">
        <f t="shared" si="15"/>
        <v>11.840426798399934</v>
      </c>
      <c r="BA131">
        <f t="shared" si="17"/>
        <v>23.18852627957834</v>
      </c>
      <c r="BB131" t="e">
        <f t="shared" si="19"/>
        <v>#DIV/0!</v>
      </c>
      <c r="BC131">
        <f t="shared" si="18"/>
        <v>12.053210870730993</v>
      </c>
      <c r="BD131">
        <f t="shared" si="18"/>
        <v>11.817958714177509</v>
      </c>
      <c r="BE131">
        <f t="shared" si="18"/>
        <v>40.406764972530837</v>
      </c>
      <c r="BF131">
        <v>0</v>
      </c>
      <c r="BG131">
        <v>0</v>
      </c>
    </row>
    <row r="132" spans="1:61" ht="14.1" customHeight="1">
      <c r="A132" s="16">
        <v>36107</v>
      </c>
      <c r="B132" t="s">
        <v>77</v>
      </c>
      <c r="C132" s="16" t="s">
        <v>61</v>
      </c>
      <c r="D132">
        <f t="shared" si="7"/>
        <v>115.21143708593991</v>
      </c>
      <c r="E132">
        <f t="shared" si="20"/>
        <v>124.81239349411882</v>
      </c>
      <c r="F132">
        <f t="shared" si="20"/>
        <v>0</v>
      </c>
      <c r="G132">
        <v>0</v>
      </c>
      <c r="H132">
        <v>0</v>
      </c>
      <c r="I132">
        <f t="shared" si="20"/>
        <v>0</v>
      </c>
      <c r="J132">
        <f t="shared" si="20"/>
        <v>0</v>
      </c>
      <c r="K132">
        <f t="shared" si="20"/>
        <v>2.2255509745445385</v>
      </c>
      <c r="L132">
        <f t="shared" si="20"/>
        <v>25.2318528188265</v>
      </c>
      <c r="M132">
        <f t="shared" si="20"/>
        <v>0</v>
      </c>
      <c r="N132">
        <f t="shared" si="20"/>
        <v>109.67057944686206</v>
      </c>
      <c r="O132">
        <f t="shared" si="20"/>
        <v>77.067464109636404</v>
      </c>
      <c r="P132">
        <f t="shared" si="20"/>
        <v>63.486539107852153</v>
      </c>
      <c r="Q132">
        <v>0</v>
      </c>
      <c r="R132">
        <f t="shared" si="20"/>
        <v>97.012388388523519</v>
      </c>
      <c r="S132">
        <f t="shared" si="20"/>
        <v>0</v>
      </c>
      <c r="T132">
        <f t="shared" si="20"/>
        <v>113.18112569676707</v>
      </c>
      <c r="U132">
        <v>0</v>
      </c>
      <c r="V132">
        <v>0</v>
      </c>
      <c r="Y132" s="11"/>
      <c r="Z132" s="11"/>
      <c r="AA132" s="11"/>
      <c r="AB132" s="11"/>
      <c r="AC132" s="11"/>
      <c r="AD132" s="11"/>
      <c r="AE132" s="11"/>
      <c r="AH132" s="11"/>
      <c r="AI132" s="11"/>
      <c r="AL132" s="16">
        <v>36107</v>
      </c>
      <c r="AM132" t="s">
        <v>77</v>
      </c>
      <c r="AN132" s="16" t="s">
        <v>61</v>
      </c>
      <c r="AO132">
        <f t="shared" si="5"/>
        <v>9.3380403199431452</v>
      </c>
      <c r="AP132">
        <f t="shared" si="5"/>
        <v>18.677257026838095</v>
      </c>
      <c r="AQ132">
        <f t="shared" si="5"/>
        <v>6.5334779985285971</v>
      </c>
      <c r="AR132">
        <v>0</v>
      </c>
      <c r="AS132">
        <v>0</v>
      </c>
      <c r="AT132">
        <v>0</v>
      </c>
      <c r="AU132">
        <v>0</v>
      </c>
      <c r="AV132">
        <f t="shared" si="15"/>
        <v>0.13791924838353278</v>
      </c>
      <c r="AW132">
        <f t="shared" si="15"/>
        <v>7.99795128642329</v>
      </c>
      <c r="AX132">
        <f t="shared" si="15"/>
        <v>0</v>
      </c>
      <c r="AY132">
        <f t="shared" si="15"/>
        <v>20.135848426725783</v>
      </c>
      <c r="AZ132">
        <f t="shared" si="15"/>
        <v>10.866531260399439</v>
      </c>
      <c r="BA132">
        <f t="shared" si="17"/>
        <v>19.575080296848803</v>
      </c>
      <c r="BB132" t="e">
        <f t="shared" si="19"/>
        <v>#DIV/0!</v>
      </c>
      <c r="BC132">
        <f t="shared" si="18"/>
        <v>10.933873844038716</v>
      </c>
      <c r="BD132">
        <f t="shared" si="18"/>
        <v>8.9686766653024534</v>
      </c>
      <c r="BE132">
        <f t="shared" si="18"/>
        <v>37.233922695274771</v>
      </c>
      <c r="BF132">
        <v>0</v>
      </c>
      <c r="BG132">
        <v>0</v>
      </c>
    </row>
    <row r="133" spans="1:61" ht="14.1" customHeight="1">
      <c r="A133" s="16">
        <v>36109</v>
      </c>
      <c r="B133" t="s">
        <v>78</v>
      </c>
      <c r="C133" s="16" t="s">
        <v>61</v>
      </c>
      <c r="D133">
        <f t="shared" si="7"/>
        <v>119.02212874428054</v>
      </c>
      <c r="E133">
        <f t="shared" si="20"/>
        <v>128.94063956512468</v>
      </c>
      <c r="F133">
        <f t="shared" si="20"/>
        <v>0</v>
      </c>
      <c r="G133">
        <v>0</v>
      </c>
      <c r="H133">
        <v>0</v>
      </c>
      <c r="I133">
        <f t="shared" si="20"/>
        <v>0</v>
      </c>
      <c r="J133">
        <f t="shared" si="20"/>
        <v>0</v>
      </c>
      <c r="K133">
        <f t="shared" si="20"/>
        <v>14.101432427630293</v>
      </c>
      <c r="L133">
        <f t="shared" si="20"/>
        <v>22.480384134641316</v>
      </c>
      <c r="M133">
        <f t="shared" si="20"/>
        <v>0</v>
      </c>
      <c r="N133">
        <f t="shared" si="20"/>
        <v>91.947579510814052</v>
      </c>
      <c r="O133">
        <f t="shared" si="20"/>
        <v>71.001939090455878</v>
      </c>
      <c r="P133">
        <f t="shared" si="20"/>
        <v>60.953624715430273</v>
      </c>
      <c r="Q133">
        <v>0</v>
      </c>
      <c r="R133">
        <f t="shared" si="20"/>
        <v>114.28735580449799</v>
      </c>
      <c r="S133">
        <f t="shared" si="20"/>
        <v>0</v>
      </c>
      <c r="T133">
        <f t="shared" si="20"/>
        <v>133.33527922739512</v>
      </c>
      <c r="U133">
        <v>0</v>
      </c>
      <c r="V133">
        <v>0</v>
      </c>
      <c r="Y133" s="11"/>
      <c r="Z133" s="11"/>
      <c r="AA133" s="11"/>
      <c r="AB133" s="11"/>
      <c r="AC133" s="11"/>
      <c r="AD133" s="11"/>
      <c r="AE133" s="11"/>
      <c r="AH133" s="11"/>
      <c r="AI133" s="11"/>
      <c r="AL133" s="16">
        <v>36109</v>
      </c>
      <c r="AM133" t="s">
        <v>78</v>
      </c>
      <c r="AN133" s="16" t="s">
        <v>61</v>
      </c>
      <c r="AO133">
        <f t="shared" si="5"/>
        <v>10.751591080703131</v>
      </c>
      <c r="AP133">
        <f t="shared" si="5"/>
        <v>21.503179736721222</v>
      </c>
      <c r="AQ133">
        <f t="shared" si="5"/>
        <v>7.5709947013554588</v>
      </c>
      <c r="AR133">
        <v>0</v>
      </c>
      <c r="AS133">
        <v>0</v>
      </c>
      <c r="AT133">
        <v>0</v>
      </c>
      <c r="AU133">
        <v>0</v>
      </c>
      <c r="AV133">
        <f t="shared" si="15"/>
        <v>1.0007858289329779</v>
      </c>
      <c r="AW133">
        <f t="shared" si="15"/>
        <v>7.3904279138994715</v>
      </c>
      <c r="AX133">
        <f t="shared" si="15"/>
        <v>0</v>
      </c>
      <c r="AY133">
        <f t="shared" si="15"/>
        <v>14.682705936935333</v>
      </c>
      <c r="AZ133">
        <f t="shared" si="15"/>
        <v>12.048975205453246</v>
      </c>
      <c r="BA133">
        <f t="shared" si="17"/>
        <v>17.587981500270171</v>
      </c>
      <c r="BB133" t="e">
        <f t="shared" si="19"/>
        <v>#DIV/0!</v>
      </c>
      <c r="BC133">
        <f t="shared" si="18"/>
        <v>14.288998281293628</v>
      </c>
      <c r="BD133">
        <f t="shared" si="18"/>
        <v>10.393758191598705</v>
      </c>
      <c r="BE133">
        <f t="shared" si="18"/>
        <v>45.157502915381549</v>
      </c>
      <c r="BF133">
        <v>0</v>
      </c>
      <c r="BG133">
        <v>0</v>
      </c>
    </row>
    <row r="134" spans="1:61" ht="14.1" customHeight="1">
      <c r="A134" s="16">
        <v>36123</v>
      </c>
      <c r="B134" t="s">
        <v>79</v>
      </c>
      <c r="C134" s="16" t="s">
        <v>61</v>
      </c>
      <c r="D134">
        <f t="shared" si="7"/>
        <v>121.293846494851</v>
      </c>
      <c r="E134">
        <f t="shared" si="20"/>
        <v>131.4205135149559</v>
      </c>
      <c r="F134">
        <f t="shared" si="20"/>
        <v>0.22783926119167164</v>
      </c>
      <c r="G134">
        <v>0</v>
      </c>
      <c r="H134">
        <v>0</v>
      </c>
      <c r="I134">
        <f t="shared" si="20"/>
        <v>0</v>
      </c>
      <c r="J134">
        <f t="shared" si="20"/>
        <v>0</v>
      </c>
      <c r="K134">
        <f t="shared" si="20"/>
        <v>13.940473488325262</v>
      </c>
      <c r="L134">
        <f t="shared" si="20"/>
        <v>33.185249126572835</v>
      </c>
      <c r="M134">
        <f t="shared" si="20"/>
        <v>8.2901968749682595</v>
      </c>
      <c r="N134">
        <f t="shared" si="20"/>
        <v>78.603690792013396</v>
      </c>
      <c r="O134">
        <f t="shared" si="20"/>
        <v>51.674192278547849</v>
      </c>
      <c r="P134">
        <f t="shared" si="20"/>
        <v>63.824730633358513</v>
      </c>
      <c r="Q134">
        <v>0</v>
      </c>
      <c r="R134">
        <f t="shared" si="20"/>
        <v>94.789691958019972</v>
      </c>
      <c r="S134">
        <f t="shared" si="20"/>
        <v>0.56420780590951758</v>
      </c>
      <c r="T134">
        <f t="shared" si="20"/>
        <v>134.96687169052854</v>
      </c>
      <c r="U134">
        <v>0</v>
      </c>
      <c r="V134">
        <v>0</v>
      </c>
      <c r="Y134" s="11"/>
      <c r="Z134" s="11"/>
      <c r="AA134" s="11"/>
      <c r="AB134" s="11"/>
      <c r="AC134" s="11"/>
      <c r="AD134" s="11"/>
      <c r="AE134" s="11"/>
      <c r="AH134" s="11"/>
      <c r="AI134" s="11"/>
      <c r="AL134" s="16">
        <v>36123</v>
      </c>
      <c r="AM134" t="s">
        <v>79</v>
      </c>
      <c r="AN134" s="16" t="s">
        <v>61</v>
      </c>
      <c r="AO134">
        <f t="shared" si="5"/>
        <v>10.469263108988995</v>
      </c>
      <c r="AP134">
        <f t="shared" si="5"/>
        <v>20.948885079328171</v>
      </c>
      <c r="AQ134">
        <f t="shared" si="5"/>
        <v>6.5395867883200953</v>
      </c>
      <c r="AR134">
        <v>0</v>
      </c>
      <c r="AS134">
        <v>0</v>
      </c>
      <c r="AT134">
        <v>0</v>
      </c>
      <c r="AU134">
        <v>0</v>
      </c>
      <c r="AV134">
        <f t="shared" si="15"/>
        <v>2.5553383573183184</v>
      </c>
      <c r="AW134">
        <f t="shared" si="15"/>
        <v>13.058500936490004</v>
      </c>
      <c r="AX134">
        <f t="shared" si="15"/>
        <v>3.2622187239984983</v>
      </c>
      <c r="AY134">
        <f t="shared" si="15"/>
        <v>10.306840705113514</v>
      </c>
      <c r="AZ134">
        <f t="shared" si="15"/>
        <v>12.259392706004107</v>
      </c>
      <c r="BA134">
        <f t="shared" si="17"/>
        <v>15.763442854951697</v>
      </c>
      <c r="BB134" t="e">
        <f t="shared" si="19"/>
        <v>#DIV/0!</v>
      </c>
      <c r="BC134">
        <f t="shared" si="18"/>
        <v>11.378341520671336</v>
      </c>
      <c r="BD134">
        <f t="shared" si="18"/>
        <v>9.3366439833251267</v>
      </c>
      <c r="BE134">
        <f t="shared" si="18"/>
        <v>51.265436167317333</v>
      </c>
      <c r="BF134">
        <v>0</v>
      </c>
      <c r="BG134">
        <v>0</v>
      </c>
    </row>
    <row r="135" spans="1:6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</row>
    <row r="136" spans="1:61" ht="18.75">
      <c r="A136" s="1" t="s">
        <v>84</v>
      </c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L136" s="1" t="s">
        <v>84</v>
      </c>
    </row>
    <row r="137" spans="1:61" s="14" customFormat="1" ht="105">
      <c r="A137" s="3"/>
      <c r="B137" s="3" t="s">
        <v>3</v>
      </c>
      <c r="C137" s="3" t="s">
        <v>4</v>
      </c>
      <c r="D137" s="3" t="s">
        <v>16</v>
      </c>
      <c r="E137" s="3"/>
      <c r="F137" s="3"/>
      <c r="G137" s="3"/>
      <c r="H137" s="3" t="s">
        <v>18</v>
      </c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5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6"/>
      <c r="AK137" s="5"/>
      <c r="AL137" s="3"/>
      <c r="AM137" s="3" t="s">
        <v>3</v>
      </c>
      <c r="AN137" s="3" t="s">
        <v>4</v>
      </c>
      <c r="AO137" s="3" t="s">
        <v>17</v>
      </c>
      <c r="AP137" s="3"/>
      <c r="AQ137" s="3"/>
      <c r="AR137" s="3"/>
      <c r="AS137" s="3" t="s">
        <v>18</v>
      </c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6"/>
    </row>
    <row r="138" spans="1:61" s="14" customFormat="1">
      <c r="A138" s="20"/>
      <c r="B138" s="20">
        <v>2012</v>
      </c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5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6"/>
      <c r="AK138" s="5"/>
      <c r="AL138" s="20"/>
      <c r="AM138" s="20">
        <v>2012</v>
      </c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6"/>
    </row>
    <row r="139" spans="1:61" s="15" customFormat="1">
      <c r="A139" s="10" t="s">
        <v>7</v>
      </c>
      <c r="B139" s="10"/>
      <c r="C139" s="10"/>
      <c r="D139" s="10" t="s">
        <v>42</v>
      </c>
      <c r="E139" s="10" t="s">
        <v>43</v>
      </c>
      <c r="F139" s="10" t="s">
        <v>44</v>
      </c>
      <c r="G139" s="10" t="s">
        <v>45</v>
      </c>
      <c r="H139" s="10" t="s">
        <v>46</v>
      </c>
      <c r="I139" s="10" t="s">
        <v>47</v>
      </c>
      <c r="J139" s="10" t="s">
        <v>48</v>
      </c>
      <c r="K139" s="10" t="s">
        <v>49</v>
      </c>
      <c r="L139" s="10" t="s">
        <v>50</v>
      </c>
      <c r="M139" s="10" t="s">
        <v>51</v>
      </c>
      <c r="N139" s="10" t="s">
        <v>52</v>
      </c>
      <c r="O139" s="10" t="s">
        <v>53</v>
      </c>
      <c r="P139" s="10" t="s">
        <v>54</v>
      </c>
      <c r="Q139" s="10" t="s">
        <v>55</v>
      </c>
      <c r="R139" s="10" t="s">
        <v>56</v>
      </c>
      <c r="S139" s="10" t="s">
        <v>57</v>
      </c>
      <c r="T139" s="10" t="s">
        <v>58</v>
      </c>
      <c r="U139" s="10" t="s">
        <v>59</v>
      </c>
      <c r="V139" s="10" t="s">
        <v>60</v>
      </c>
      <c r="W139" s="10"/>
      <c r="X139" s="12"/>
      <c r="Y139" s="14"/>
      <c r="Z139" s="14"/>
      <c r="AA139" s="14"/>
      <c r="AB139" s="14"/>
      <c r="AC139" s="14"/>
      <c r="AD139" s="14"/>
      <c r="AE139" s="14"/>
      <c r="AF139" s="11"/>
      <c r="AG139" s="11"/>
      <c r="AH139" s="14"/>
      <c r="AI139" s="14"/>
      <c r="AJ139" s="13"/>
      <c r="AK139" s="12"/>
      <c r="AL139" s="10" t="s">
        <v>7</v>
      </c>
      <c r="AM139" s="10"/>
      <c r="AN139" s="10"/>
      <c r="AO139" s="10" t="s">
        <v>42</v>
      </c>
      <c r="AP139" s="10" t="s">
        <v>43</v>
      </c>
      <c r="AQ139" s="10" t="s">
        <v>44</v>
      </c>
      <c r="AR139" s="10" t="s">
        <v>45</v>
      </c>
      <c r="AS139" s="10" t="s">
        <v>46</v>
      </c>
      <c r="AT139" s="10" t="s">
        <v>47</v>
      </c>
      <c r="AU139" s="10" t="s">
        <v>48</v>
      </c>
      <c r="AV139" s="10" t="s">
        <v>49</v>
      </c>
      <c r="AW139" s="10" t="s">
        <v>50</v>
      </c>
      <c r="AX139" s="10" t="s">
        <v>51</v>
      </c>
      <c r="AY139" s="10" t="s">
        <v>52</v>
      </c>
      <c r="AZ139" s="10" t="s">
        <v>53</v>
      </c>
      <c r="BA139" s="10" t="s">
        <v>54</v>
      </c>
      <c r="BB139" s="10" t="s">
        <v>55</v>
      </c>
      <c r="BC139" s="10" t="s">
        <v>56</v>
      </c>
      <c r="BD139" s="10" t="s">
        <v>57</v>
      </c>
      <c r="BE139" s="10" t="s">
        <v>58</v>
      </c>
      <c r="BF139" s="10" t="s">
        <v>59</v>
      </c>
      <c r="BG139" s="10" t="s">
        <v>60</v>
      </c>
      <c r="BH139" s="10"/>
      <c r="BI139" s="13"/>
    </row>
    <row r="140" spans="1:61">
      <c r="A140" s="16">
        <v>36003</v>
      </c>
      <c r="B140" s="16" t="s">
        <v>20</v>
      </c>
      <c r="C140" s="16" t="s">
        <v>61</v>
      </c>
      <c r="D140">
        <v>1097563.1583557101</v>
      </c>
      <c r="E140">
        <v>307600.2093811034</v>
      </c>
      <c r="F140">
        <v>16325.548725947699</v>
      </c>
      <c r="G140">
        <v>0</v>
      </c>
      <c r="H140">
        <v>0</v>
      </c>
      <c r="I140">
        <v>0</v>
      </c>
      <c r="J140">
        <v>0</v>
      </c>
      <c r="K140">
        <v>29469.394409179702</v>
      </c>
      <c r="L140">
        <v>904540.03344726504</v>
      </c>
      <c r="M140">
        <v>312104.99790954642</v>
      </c>
      <c r="N140">
        <v>107189.242176056</v>
      </c>
      <c r="O140">
        <v>305836.04310131096</v>
      </c>
      <c r="P140">
        <v>163665.72500610357</v>
      </c>
      <c r="Q140">
        <v>0</v>
      </c>
      <c r="R140">
        <v>533031.5625</v>
      </c>
      <c r="S140">
        <v>5686.9674072265598</v>
      </c>
      <c r="T140">
        <v>160877.29443359398</v>
      </c>
      <c r="U140">
        <v>0</v>
      </c>
      <c r="V140">
        <v>0</v>
      </c>
      <c r="Y140" s="15"/>
      <c r="Z140" s="15"/>
      <c r="AA140" s="15"/>
      <c r="AB140" s="15"/>
      <c r="AC140" s="15"/>
      <c r="AD140" s="15"/>
      <c r="AE140" s="15"/>
      <c r="AF140" s="14"/>
      <c r="AG140" s="14"/>
      <c r="AH140" s="15"/>
      <c r="AI140" s="15"/>
      <c r="AL140" s="16">
        <v>36003</v>
      </c>
      <c r="AM140" s="16" t="s">
        <v>20</v>
      </c>
      <c r="AN140" s="16" t="s">
        <v>61</v>
      </c>
      <c r="AO140">
        <v>179197.76104736299</v>
      </c>
      <c r="AP140">
        <v>92716.627994537383</v>
      </c>
      <c r="AQ140">
        <v>128882.20703125</v>
      </c>
      <c r="AR140">
        <v>0</v>
      </c>
      <c r="AS140">
        <v>0</v>
      </c>
      <c r="AT140">
        <v>0</v>
      </c>
      <c r="AU140">
        <v>0</v>
      </c>
      <c r="AV140">
        <v>6758.0189208984402</v>
      </c>
      <c r="AW140">
        <v>236281.58447265674</v>
      </c>
      <c r="AX140">
        <v>118845.9982910156</v>
      </c>
      <c r="AY140">
        <v>22498.209592342395</v>
      </c>
      <c r="AZ140">
        <v>68569.363586425796</v>
      </c>
      <c r="BA140">
        <v>61492.943199634494</v>
      </c>
      <c r="BB140">
        <v>0</v>
      </c>
      <c r="BC140">
        <v>121143.53125</v>
      </c>
      <c r="BD140">
        <v>19548.951171875</v>
      </c>
      <c r="BE140">
        <v>62679.470703125</v>
      </c>
      <c r="BF140">
        <v>0</v>
      </c>
      <c r="BG140">
        <v>0</v>
      </c>
    </row>
    <row r="141" spans="1:61">
      <c r="A141" s="16">
        <v>36007</v>
      </c>
      <c r="B141" s="16" t="s">
        <v>62</v>
      </c>
      <c r="C141" s="16" t="s">
        <v>61</v>
      </c>
      <c r="D141">
        <v>262666.4140625</v>
      </c>
      <c r="E141">
        <v>91775.375</v>
      </c>
      <c r="F141">
        <v>10687.389259338401</v>
      </c>
      <c r="G141">
        <v>0</v>
      </c>
      <c r="H141">
        <v>0</v>
      </c>
      <c r="I141">
        <v>0</v>
      </c>
      <c r="J141">
        <v>0</v>
      </c>
      <c r="K141">
        <v>20285.935668945302</v>
      </c>
      <c r="L141">
        <v>543554.99475097703</v>
      </c>
      <c r="M141">
        <v>179310.00186538696</v>
      </c>
      <c r="N141">
        <v>20283.419645071081</v>
      </c>
      <c r="O141">
        <v>49594.215095520005</v>
      </c>
      <c r="P141">
        <v>14851.30086135865</v>
      </c>
      <c r="Q141">
        <v>0</v>
      </c>
      <c r="R141">
        <v>465428.03637695301</v>
      </c>
      <c r="S141">
        <v>3578.4146728515602</v>
      </c>
      <c r="T141">
        <v>175129.3226928713</v>
      </c>
      <c r="U141">
        <v>0</v>
      </c>
      <c r="V141">
        <v>0</v>
      </c>
      <c r="Y141" s="11"/>
      <c r="Z141" s="11"/>
      <c r="AA141" s="11"/>
      <c r="AB141" s="11"/>
      <c r="AC141" s="11"/>
      <c r="AD141" s="11"/>
      <c r="AE141" s="11"/>
      <c r="AF141" s="15"/>
      <c r="AG141" s="15"/>
      <c r="AH141" s="11"/>
      <c r="AI141" s="11"/>
      <c r="AL141" s="16">
        <v>36007</v>
      </c>
      <c r="AM141" s="16" t="s">
        <v>62</v>
      </c>
      <c r="AN141" s="16" t="s">
        <v>61</v>
      </c>
      <c r="AO141">
        <v>42826.04296875</v>
      </c>
      <c r="AP141">
        <v>27624.697265625</v>
      </c>
      <c r="AQ141">
        <v>102619.69238281299</v>
      </c>
      <c r="AR141">
        <v>0</v>
      </c>
      <c r="AS141">
        <v>0</v>
      </c>
      <c r="AT141">
        <v>0</v>
      </c>
      <c r="AU141">
        <v>0</v>
      </c>
      <c r="AV141">
        <v>3957.59985351563</v>
      </c>
      <c r="AW141">
        <v>139210.31372070301</v>
      </c>
      <c r="AX141">
        <v>62567.001190185547</v>
      </c>
      <c r="AY141">
        <v>5296.9595272093993</v>
      </c>
      <c r="AZ141">
        <v>16874.939220428449</v>
      </c>
      <c r="BA141">
        <v>5811.7484049797004</v>
      </c>
      <c r="BB141">
        <v>0</v>
      </c>
      <c r="BC141">
        <v>105754.910095215</v>
      </c>
      <c r="BD141">
        <v>12300.7998046875</v>
      </c>
      <c r="BE141">
        <v>68216.607391357393</v>
      </c>
      <c r="BF141">
        <v>0</v>
      </c>
      <c r="BG141">
        <v>0</v>
      </c>
    </row>
    <row r="142" spans="1:61">
      <c r="A142" s="16">
        <v>36015</v>
      </c>
      <c r="B142" s="16" t="s">
        <v>63</v>
      </c>
      <c r="C142" s="16" t="s">
        <v>61</v>
      </c>
      <c r="D142">
        <v>553260.5</v>
      </c>
      <c r="E142">
        <v>85860.921875</v>
      </c>
      <c r="F142">
        <v>8085.5750659853202</v>
      </c>
      <c r="G142">
        <v>0</v>
      </c>
      <c r="H142">
        <v>0</v>
      </c>
      <c r="I142">
        <v>0</v>
      </c>
      <c r="J142">
        <v>0</v>
      </c>
      <c r="K142">
        <v>11603.900878906299</v>
      </c>
      <c r="L142">
        <v>324119.99761962902</v>
      </c>
      <c r="M142">
        <v>118125</v>
      </c>
      <c r="N142">
        <v>15943.219976425202</v>
      </c>
      <c r="O142">
        <v>58146.001543760322</v>
      </c>
      <c r="P142">
        <v>23919.158602476098</v>
      </c>
      <c r="Q142">
        <v>0</v>
      </c>
      <c r="R142">
        <v>185030.83496093799</v>
      </c>
      <c r="S142">
        <v>6907.55078125</v>
      </c>
      <c r="T142">
        <v>30923.932983398401</v>
      </c>
      <c r="U142">
        <v>0</v>
      </c>
      <c r="V142">
        <v>0</v>
      </c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L142" s="16">
        <v>36015</v>
      </c>
      <c r="AM142" s="16" t="s">
        <v>63</v>
      </c>
      <c r="AN142" s="16" t="s">
        <v>61</v>
      </c>
      <c r="AO142">
        <v>90205.5</v>
      </c>
      <c r="AP142">
        <v>25844.421875</v>
      </c>
      <c r="AQ142">
        <v>72676.42578125</v>
      </c>
      <c r="AR142">
        <v>0</v>
      </c>
      <c r="AS142">
        <v>0</v>
      </c>
      <c r="AT142">
        <v>0</v>
      </c>
      <c r="AU142">
        <v>0</v>
      </c>
      <c r="AV142">
        <v>1539.61499023438</v>
      </c>
      <c r="AW142">
        <v>69649</v>
      </c>
      <c r="AX142">
        <v>40498</v>
      </c>
      <c r="AY142">
        <v>3900.8889083862341</v>
      </c>
      <c r="AZ142">
        <v>19435.368584632884</v>
      </c>
      <c r="BA142">
        <v>9025.683663606651</v>
      </c>
      <c r="BB142">
        <v>0</v>
      </c>
      <c r="BC142">
        <v>42052.4619140625</v>
      </c>
      <c r="BD142">
        <v>23744.705078125</v>
      </c>
      <c r="BE142">
        <v>12048.285400390629</v>
      </c>
      <c r="BF142">
        <v>0</v>
      </c>
      <c r="BG142">
        <v>0</v>
      </c>
    </row>
    <row r="143" spans="1:61">
      <c r="A143" s="16">
        <v>36017</v>
      </c>
      <c r="B143" s="16" t="s">
        <v>64</v>
      </c>
      <c r="C143" s="16" t="s">
        <v>61</v>
      </c>
      <c r="D143">
        <v>702990.578125</v>
      </c>
      <c r="E143">
        <v>267097.3125</v>
      </c>
      <c r="F143">
        <v>17721.9615507126</v>
      </c>
      <c r="G143">
        <v>0</v>
      </c>
      <c r="H143">
        <v>0</v>
      </c>
      <c r="I143">
        <v>0</v>
      </c>
      <c r="J143">
        <v>0</v>
      </c>
      <c r="K143">
        <v>9946.2004394531305</v>
      </c>
      <c r="L143">
        <v>1271365.0168457041</v>
      </c>
      <c r="M143">
        <v>373845</v>
      </c>
      <c r="N143">
        <v>16575.244855761564</v>
      </c>
      <c r="O143">
        <v>51716.707066535913</v>
      </c>
      <c r="P143">
        <v>48396.569152832002</v>
      </c>
      <c r="Q143">
        <v>0</v>
      </c>
      <c r="R143">
        <v>800712.71484375</v>
      </c>
      <c r="S143">
        <v>2564.37744140625</v>
      </c>
      <c r="T143">
        <v>327628.37988281297</v>
      </c>
      <c r="U143">
        <v>0</v>
      </c>
      <c r="V143">
        <v>0</v>
      </c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L143" s="16">
        <v>36017</v>
      </c>
      <c r="AM143" s="16" t="s">
        <v>64</v>
      </c>
      <c r="AN143" s="16" t="s">
        <v>61</v>
      </c>
      <c r="AO143">
        <v>114618</v>
      </c>
      <c r="AP143">
        <v>80397.1875</v>
      </c>
      <c r="AQ143">
        <v>208968.77441406299</v>
      </c>
      <c r="AR143">
        <v>0</v>
      </c>
      <c r="AS143">
        <v>0</v>
      </c>
      <c r="AT143">
        <v>0</v>
      </c>
      <c r="AU143">
        <v>0</v>
      </c>
      <c r="AV143">
        <v>1319.669921875</v>
      </c>
      <c r="AW143">
        <v>267120.25756835903</v>
      </c>
      <c r="AX143">
        <v>135860</v>
      </c>
      <c r="AY143">
        <v>5127.7279700040863</v>
      </c>
      <c r="AZ143">
        <v>19156.978584289518</v>
      </c>
      <c r="BA143">
        <v>17438.003328323342</v>
      </c>
      <c r="BB143">
        <v>0</v>
      </c>
      <c r="BC143">
        <v>181980.16015625</v>
      </c>
      <c r="BD143">
        <v>8815.048828125</v>
      </c>
      <c r="BE143">
        <v>127647.421875</v>
      </c>
      <c r="BF143">
        <v>0</v>
      </c>
      <c r="BG143">
        <v>0</v>
      </c>
    </row>
    <row r="144" spans="1:61">
      <c r="A144" s="16">
        <v>36023</v>
      </c>
      <c r="B144" s="16" t="s">
        <v>65</v>
      </c>
      <c r="C144" s="16" t="s">
        <v>61</v>
      </c>
      <c r="D144">
        <v>642022.421875</v>
      </c>
      <c r="E144">
        <v>278547.5</v>
      </c>
      <c r="F144">
        <v>16563.735049515999</v>
      </c>
      <c r="G144">
        <v>0</v>
      </c>
      <c r="H144">
        <v>0</v>
      </c>
      <c r="I144">
        <v>0</v>
      </c>
      <c r="J144">
        <v>0</v>
      </c>
      <c r="K144">
        <v>31213.994628906279</v>
      </c>
      <c r="L144">
        <v>786614.99420166097</v>
      </c>
      <c r="M144">
        <v>254460</v>
      </c>
      <c r="N144">
        <v>12093.2623522878</v>
      </c>
      <c r="O144">
        <v>46913.700288295702</v>
      </c>
      <c r="P144">
        <v>76589.207042694106</v>
      </c>
      <c r="Q144">
        <v>0</v>
      </c>
      <c r="R144">
        <v>790661.28515625</v>
      </c>
      <c r="S144">
        <v>13151.635253906299</v>
      </c>
      <c r="T144">
        <v>369423.25903320301</v>
      </c>
      <c r="U144">
        <v>0</v>
      </c>
      <c r="V144">
        <v>0</v>
      </c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L144" s="16">
        <v>36023</v>
      </c>
      <c r="AM144" s="16" t="s">
        <v>65</v>
      </c>
      <c r="AN144" s="16" t="s">
        <v>61</v>
      </c>
      <c r="AO144">
        <v>104677.5703125</v>
      </c>
      <c r="AP144">
        <v>83843.734375</v>
      </c>
      <c r="AQ144">
        <v>178990.205078125</v>
      </c>
      <c r="AR144">
        <v>0</v>
      </c>
      <c r="AS144">
        <v>0</v>
      </c>
      <c r="AT144">
        <v>0</v>
      </c>
      <c r="AU144">
        <v>0</v>
      </c>
      <c r="AV144">
        <v>6222.5806884765698</v>
      </c>
      <c r="AW144">
        <v>183088.74707031299</v>
      </c>
      <c r="AX144">
        <v>96841</v>
      </c>
      <c r="AY144">
        <v>3292.2795007228901</v>
      </c>
      <c r="AZ144">
        <v>14240.056213378914</v>
      </c>
      <c r="BA144">
        <v>28464.79037857052</v>
      </c>
      <c r="BB144">
        <v>0</v>
      </c>
      <c r="BC144">
        <v>179530.89300537101</v>
      </c>
      <c r="BD144">
        <v>45208.74609375</v>
      </c>
      <c r="BE144">
        <v>143799.09814453131</v>
      </c>
      <c r="BF144">
        <v>0</v>
      </c>
      <c r="BG144">
        <v>0</v>
      </c>
    </row>
    <row r="145" spans="1:60">
      <c r="A145" s="16">
        <v>36025</v>
      </c>
      <c r="B145" s="16" t="s">
        <v>66</v>
      </c>
      <c r="C145" s="16" t="s">
        <v>61</v>
      </c>
      <c r="D145">
        <v>110778.91796875</v>
      </c>
      <c r="E145">
        <v>40588.0732421875</v>
      </c>
      <c r="F145">
        <v>15616.6255895793</v>
      </c>
      <c r="G145">
        <v>0</v>
      </c>
      <c r="H145">
        <v>0</v>
      </c>
      <c r="I145">
        <v>0</v>
      </c>
      <c r="J145">
        <v>0</v>
      </c>
      <c r="K145">
        <v>13110.900878906299</v>
      </c>
      <c r="L145">
        <v>1044539.99697876</v>
      </c>
      <c r="M145">
        <v>456419.9609375</v>
      </c>
      <c r="N145">
        <v>26419.660835027655</v>
      </c>
      <c r="O145">
        <v>51445.987303257003</v>
      </c>
      <c r="P145">
        <v>15630.804811418049</v>
      </c>
      <c r="Q145">
        <v>0</v>
      </c>
      <c r="R145">
        <v>438690.74898529099</v>
      </c>
      <c r="S145">
        <v>6435.4622802734402</v>
      </c>
      <c r="T145">
        <v>173095.0147686</v>
      </c>
      <c r="U145">
        <v>0</v>
      </c>
      <c r="V145">
        <v>0</v>
      </c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L145" s="16">
        <v>36025</v>
      </c>
      <c r="AM145" s="16" t="s">
        <v>66</v>
      </c>
      <c r="AN145" s="16" t="s">
        <v>61</v>
      </c>
      <c r="AO145">
        <v>18061.779296875</v>
      </c>
      <c r="AP145">
        <v>12217.146484375</v>
      </c>
      <c r="AQ145">
        <v>137535.95703125</v>
      </c>
      <c r="AR145">
        <v>0</v>
      </c>
      <c r="AS145">
        <v>0</v>
      </c>
      <c r="AT145">
        <v>0</v>
      </c>
      <c r="AU145">
        <v>0</v>
      </c>
      <c r="AV145">
        <v>1739.56494140625</v>
      </c>
      <c r="AW145">
        <v>241654.7707519535</v>
      </c>
      <c r="AX145">
        <v>145889.9921875</v>
      </c>
      <c r="AY145">
        <v>7416.634445190426</v>
      </c>
      <c r="AZ145">
        <v>20253.21617507932</v>
      </c>
      <c r="BA145">
        <v>6662.2814567089099</v>
      </c>
      <c r="BB145">
        <v>0</v>
      </c>
      <c r="BC145">
        <v>99684.737030029297</v>
      </c>
      <c r="BD145">
        <v>22121.90234375</v>
      </c>
      <c r="BE145">
        <v>67427.643821716294</v>
      </c>
      <c r="BF145">
        <v>0</v>
      </c>
      <c r="BG145">
        <v>0</v>
      </c>
    </row>
    <row r="146" spans="1:60">
      <c r="A146" s="16">
        <v>36043</v>
      </c>
      <c r="B146" t="s">
        <v>67</v>
      </c>
      <c r="C146" s="16" t="s">
        <v>61</v>
      </c>
      <c r="D146">
        <v>847497.65625</v>
      </c>
      <c r="E146">
        <v>267676.2890625</v>
      </c>
      <c r="F146">
        <v>37743.9801152051</v>
      </c>
      <c r="G146">
        <v>0</v>
      </c>
      <c r="H146">
        <v>0</v>
      </c>
      <c r="I146">
        <v>0</v>
      </c>
      <c r="J146">
        <v>0</v>
      </c>
      <c r="K146">
        <v>33672.158996582104</v>
      </c>
      <c r="L146">
        <v>874880.01440429699</v>
      </c>
      <c r="M146">
        <v>374265.00155639701</v>
      </c>
      <c r="N146">
        <v>19978.950895786325</v>
      </c>
      <c r="O146">
        <v>45291.039038658164</v>
      </c>
      <c r="P146">
        <v>109847.32374382019</v>
      </c>
      <c r="Q146">
        <v>0</v>
      </c>
      <c r="R146">
        <v>937727.87931823696</v>
      </c>
      <c r="S146">
        <v>12300.5637207031</v>
      </c>
      <c r="T146">
        <v>318957.51358032203</v>
      </c>
      <c r="U146">
        <v>0</v>
      </c>
      <c r="V146">
        <v>0</v>
      </c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L146" s="16">
        <v>36043</v>
      </c>
      <c r="AM146" t="s">
        <v>67</v>
      </c>
      <c r="AN146" s="16" t="s">
        <v>61</v>
      </c>
      <c r="AO146">
        <v>138178.96875</v>
      </c>
      <c r="AP146">
        <v>80571.4453125</v>
      </c>
      <c r="AQ146">
        <v>275500.810546875</v>
      </c>
      <c r="AR146">
        <v>0</v>
      </c>
      <c r="AS146">
        <v>0</v>
      </c>
      <c r="AT146">
        <v>0</v>
      </c>
      <c r="AU146">
        <v>0</v>
      </c>
      <c r="AV146">
        <v>7470.15673828125</v>
      </c>
      <c r="AW146">
        <v>224077.99047851551</v>
      </c>
      <c r="AX146">
        <v>130240.9978637695</v>
      </c>
      <c r="AY146">
        <v>5863.6171475052843</v>
      </c>
      <c r="AZ146">
        <v>13870.802730560321</v>
      </c>
      <c r="BA146">
        <v>41869.368461608799</v>
      </c>
      <c r="BB146">
        <v>0</v>
      </c>
      <c r="BC146">
        <v>213087.22723388701</v>
      </c>
      <c r="BD146">
        <v>42283.1875</v>
      </c>
      <c r="BE146">
        <v>124250.07530212399</v>
      </c>
      <c r="BF146">
        <v>0</v>
      </c>
      <c r="BG146">
        <v>0</v>
      </c>
    </row>
    <row r="147" spans="1:60">
      <c r="A147" s="16">
        <v>36051</v>
      </c>
      <c r="B147" t="s">
        <v>68</v>
      </c>
      <c r="C147" s="16" t="s">
        <v>61</v>
      </c>
      <c r="D147">
        <v>6437802.625</v>
      </c>
      <c r="E147">
        <v>1337954.75</v>
      </c>
      <c r="F147">
        <v>27104.14829815269</v>
      </c>
      <c r="G147">
        <v>0</v>
      </c>
      <c r="H147">
        <v>0</v>
      </c>
      <c r="I147">
        <v>0</v>
      </c>
      <c r="J147">
        <v>0</v>
      </c>
      <c r="K147">
        <v>235196.50000000029</v>
      </c>
      <c r="L147">
        <v>366935.01843261684</v>
      </c>
      <c r="M147">
        <v>205005.000610352</v>
      </c>
      <c r="N147">
        <v>408744.48463010805</v>
      </c>
      <c r="O147">
        <v>83930.970687866298</v>
      </c>
      <c r="P147">
        <v>1073759.9934082029</v>
      </c>
      <c r="Q147">
        <v>0</v>
      </c>
      <c r="R147">
        <v>1946659.77941895</v>
      </c>
      <c r="S147">
        <v>179487.34124755859</v>
      </c>
      <c r="T147">
        <v>435691.01542675536</v>
      </c>
      <c r="U147">
        <v>0</v>
      </c>
      <c r="V147">
        <v>0</v>
      </c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L147" s="16">
        <v>36051</v>
      </c>
      <c r="AM147" t="s">
        <v>68</v>
      </c>
      <c r="AN147" s="16" t="s">
        <v>61</v>
      </c>
      <c r="AO147">
        <v>1049641.5</v>
      </c>
      <c r="AP147">
        <v>402728.875</v>
      </c>
      <c r="AQ147">
        <v>380452.25999064744</v>
      </c>
      <c r="AR147">
        <v>0</v>
      </c>
      <c r="AS147">
        <v>0</v>
      </c>
      <c r="AT147">
        <v>0</v>
      </c>
      <c r="AU147">
        <v>0</v>
      </c>
      <c r="AV147">
        <v>66862.0615234375</v>
      </c>
      <c r="AW147">
        <v>124394.924072266</v>
      </c>
      <c r="AX147">
        <v>80198.999511718808</v>
      </c>
      <c r="AY147">
        <v>101895.03043699243</v>
      </c>
      <c r="AZ147">
        <v>44010.770629882798</v>
      </c>
      <c r="BA147">
        <v>414837.103256225</v>
      </c>
      <c r="BB147">
        <v>0</v>
      </c>
      <c r="BC147">
        <v>442407.67843627901</v>
      </c>
      <c r="BD147">
        <v>616987.68383789062</v>
      </c>
      <c r="BE147">
        <v>179785.97300338699</v>
      </c>
      <c r="BF147">
        <v>0</v>
      </c>
      <c r="BG147">
        <v>0</v>
      </c>
    </row>
    <row r="148" spans="1:60">
      <c r="A148" s="16">
        <v>36053</v>
      </c>
      <c r="B148" t="s">
        <v>69</v>
      </c>
      <c r="C148" s="16" t="s">
        <v>61</v>
      </c>
      <c r="D148">
        <v>2315253.6875</v>
      </c>
      <c r="E148">
        <v>743743.65625</v>
      </c>
      <c r="F148">
        <v>52390.437361299999</v>
      </c>
      <c r="G148">
        <v>0</v>
      </c>
      <c r="H148">
        <v>0</v>
      </c>
      <c r="I148">
        <v>0</v>
      </c>
      <c r="J148">
        <v>0</v>
      </c>
      <c r="K148">
        <v>71103.910766601563</v>
      </c>
      <c r="L148">
        <v>708380.00366210891</v>
      </c>
      <c r="M148">
        <v>423134.99511718802</v>
      </c>
      <c r="N148">
        <v>62734.291887760133</v>
      </c>
      <c r="O148">
        <v>104619.5207979679</v>
      </c>
      <c r="P148">
        <v>303200.38069152797</v>
      </c>
      <c r="Q148">
        <v>0</v>
      </c>
      <c r="R148">
        <v>1572379.9451904299</v>
      </c>
      <c r="S148">
        <v>59645.2607421875</v>
      </c>
      <c r="T148">
        <v>543959.78010559001</v>
      </c>
      <c r="U148">
        <v>0</v>
      </c>
      <c r="V148">
        <v>0</v>
      </c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L148" s="16">
        <v>36053</v>
      </c>
      <c r="AM148" t="s">
        <v>69</v>
      </c>
      <c r="AN148" s="16" t="s">
        <v>61</v>
      </c>
      <c r="AO148">
        <v>377487</v>
      </c>
      <c r="AP148">
        <v>223869.328125</v>
      </c>
      <c r="AQ148">
        <v>436458.30078125</v>
      </c>
      <c r="AR148">
        <v>0</v>
      </c>
      <c r="AS148">
        <v>0</v>
      </c>
      <c r="AT148">
        <v>0</v>
      </c>
      <c r="AU148">
        <v>0</v>
      </c>
      <c r="AV148">
        <v>13042.643264770508</v>
      </c>
      <c r="AW148">
        <v>219113.02294921901</v>
      </c>
      <c r="AX148">
        <v>164876.9982910156</v>
      </c>
      <c r="AY148">
        <v>15392.464460849804</v>
      </c>
      <c r="AZ148">
        <v>60272.900209426807</v>
      </c>
      <c r="BA148">
        <v>118418.82287216181</v>
      </c>
      <c r="BB148">
        <v>0</v>
      </c>
      <c r="BC148">
        <v>357336.12886810303</v>
      </c>
      <c r="BD148">
        <v>205030.59375</v>
      </c>
      <c r="BE148">
        <v>217418.506643295</v>
      </c>
      <c r="BF148">
        <v>0</v>
      </c>
      <c r="BG148">
        <v>0</v>
      </c>
    </row>
    <row r="149" spans="1:60">
      <c r="A149" s="16">
        <v>36065</v>
      </c>
      <c r="B149" t="s">
        <v>70</v>
      </c>
      <c r="C149" s="16" t="s">
        <v>61</v>
      </c>
      <c r="D149">
        <v>2888185.375</v>
      </c>
      <c r="E149">
        <v>1386855</v>
      </c>
      <c r="F149">
        <v>52074.578404426597</v>
      </c>
      <c r="G149">
        <v>0</v>
      </c>
      <c r="H149">
        <v>0</v>
      </c>
      <c r="I149">
        <v>0</v>
      </c>
      <c r="J149">
        <v>0</v>
      </c>
      <c r="K149">
        <v>44979.244384765698</v>
      </c>
      <c r="L149">
        <v>907305.017578125</v>
      </c>
      <c r="M149">
        <v>448680.02450561518</v>
      </c>
      <c r="N149">
        <v>53808.273602187604</v>
      </c>
      <c r="O149">
        <v>181797.81550407381</v>
      </c>
      <c r="P149">
        <v>286646.16921710898</v>
      </c>
      <c r="Q149">
        <v>0</v>
      </c>
      <c r="R149">
        <v>1038638.1748046899</v>
      </c>
      <c r="S149">
        <v>61314.5732421875</v>
      </c>
      <c r="T149">
        <v>537099.66519260395</v>
      </c>
      <c r="U149">
        <v>0</v>
      </c>
      <c r="V149">
        <v>0</v>
      </c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L149" s="16">
        <v>36065</v>
      </c>
      <c r="AM149" t="s">
        <v>70</v>
      </c>
      <c r="AN149" s="16" t="s">
        <v>61</v>
      </c>
      <c r="AO149">
        <v>470899.75</v>
      </c>
      <c r="AP149">
        <v>417448.03125</v>
      </c>
      <c r="AQ149">
        <v>374673.994140625</v>
      </c>
      <c r="AR149">
        <v>0</v>
      </c>
      <c r="AS149">
        <v>0</v>
      </c>
      <c r="AT149">
        <v>0</v>
      </c>
      <c r="AU149">
        <v>0</v>
      </c>
      <c r="AV149">
        <v>10504.5205078125</v>
      </c>
      <c r="AW149">
        <v>234728.05664062474</v>
      </c>
      <c r="AX149">
        <v>155530.01373291021</v>
      </c>
      <c r="AY149">
        <v>15149.90535306932</v>
      </c>
      <c r="AZ149">
        <v>108430.4358692169</v>
      </c>
      <c r="BA149">
        <v>106270.9227371216</v>
      </c>
      <c r="BB149">
        <v>0</v>
      </c>
      <c r="BC149">
        <v>236035.13351440401</v>
      </c>
      <c r="BD149">
        <v>210768.84375</v>
      </c>
      <c r="BE149">
        <v>209242.8096160884</v>
      </c>
      <c r="BF149">
        <v>0</v>
      </c>
      <c r="BG149">
        <v>0</v>
      </c>
    </row>
    <row r="150" spans="1:60">
      <c r="A150" s="16">
        <v>36067</v>
      </c>
      <c r="B150" t="s">
        <v>71</v>
      </c>
      <c r="C150" s="16" t="s">
        <v>61</v>
      </c>
      <c r="D150">
        <v>3085556</v>
      </c>
      <c r="E150">
        <v>789739.5</v>
      </c>
      <c r="F150">
        <v>37048.584616221488</v>
      </c>
      <c r="G150">
        <v>0</v>
      </c>
      <c r="H150">
        <v>0</v>
      </c>
      <c r="I150">
        <v>0</v>
      </c>
      <c r="J150">
        <v>0</v>
      </c>
      <c r="K150">
        <v>136178.48437499962</v>
      </c>
      <c r="L150">
        <v>532503.701171875</v>
      </c>
      <c r="M150">
        <v>237885.04956054699</v>
      </c>
      <c r="N150">
        <v>123154.31821799249</v>
      </c>
      <c r="O150">
        <v>217068.6639671321</v>
      </c>
      <c r="P150">
        <v>529895.78515625</v>
      </c>
      <c r="Q150">
        <v>0</v>
      </c>
      <c r="R150">
        <v>1573917.5091095001</v>
      </c>
      <c r="S150">
        <v>83767.023193359375</v>
      </c>
      <c r="T150">
        <v>513769.02198600798</v>
      </c>
      <c r="U150">
        <v>0</v>
      </c>
      <c r="V150">
        <v>0</v>
      </c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L150" s="16">
        <v>36067</v>
      </c>
      <c r="AM150" t="s">
        <v>71</v>
      </c>
      <c r="AN150" s="16" t="s">
        <v>61</v>
      </c>
      <c r="AO150">
        <v>503079.75</v>
      </c>
      <c r="AP150">
        <v>237714.1875</v>
      </c>
      <c r="AQ150">
        <v>399420.01787543303</v>
      </c>
      <c r="AR150">
        <v>0</v>
      </c>
      <c r="AS150">
        <v>0</v>
      </c>
      <c r="AT150">
        <v>0</v>
      </c>
      <c r="AU150">
        <v>0</v>
      </c>
      <c r="AV150">
        <v>21637.987457275391</v>
      </c>
      <c r="AW150">
        <v>225337.15527343799</v>
      </c>
      <c r="AX150">
        <v>113168.27734375049</v>
      </c>
      <c r="AY150">
        <v>37286.906350255013</v>
      </c>
      <c r="AZ150">
        <v>93356.675872802705</v>
      </c>
      <c r="BA150">
        <v>201373.41308593738</v>
      </c>
      <c r="BB150">
        <v>0</v>
      </c>
      <c r="BC150">
        <v>357690.466590881</v>
      </c>
      <c r="BD150">
        <v>287949.1240234375</v>
      </c>
      <c r="BE150">
        <v>231395.662693024</v>
      </c>
      <c r="BF150">
        <v>0</v>
      </c>
      <c r="BG150">
        <v>0</v>
      </c>
    </row>
    <row r="151" spans="1:60">
      <c r="A151" s="16">
        <v>36069</v>
      </c>
      <c r="B151" t="s">
        <v>72</v>
      </c>
      <c r="C151" s="16" t="s">
        <v>61</v>
      </c>
      <c r="D151">
        <v>4317072</v>
      </c>
      <c r="E151">
        <v>1395539</v>
      </c>
      <c r="F151">
        <v>37628.614815175497</v>
      </c>
      <c r="G151">
        <v>0</v>
      </c>
      <c r="H151">
        <v>0</v>
      </c>
      <c r="I151">
        <v>0</v>
      </c>
      <c r="J151">
        <v>0</v>
      </c>
      <c r="K151">
        <v>180810.30249023449</v>
      </c>
      <c r="L151">
        <v>558419.99487304699</v>
      </c>
      <c r="M151">
        <v>163769.99566650391</v>
      </c>
      <c r="N151">
        <v>228394.008045733</v>
      </c>
      <c r="O151">
        <v>165569.48556518569</v>
      </c>
      <c r="P151">
        <v>885871.48031997704</v>
      </c>
      <c r="Q151">
        <v>0</v>
      </c>
      <c r="R151">
        <v>2011918.7490234401</v>
      </c>
      <c r="S151">
        <v>205223.8359375</v>
      </c>
      <c r="T151">
        <v>700402.83996772801</v>
      </c>
      <c r="U151">
        <v>0</v>
      </c>
      <c r="V151">
        <v>0</v>
      </c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L151" s="16">
        <v>36069</v>
      </c>
      <c r="AM151" t="s">
        <v>72</v>
      </c>
      <c r="AN151" s="16" t="s">
        <v>61</v>
      </c>
      <c r="AO151">
        <v>703870.375</v>
      </c>
      <c r="AP151">
        <v>420061.96875</v>
      </c>
      <c r="AQ151">
        <v>422077.83203125</v>
      </c>
      <c r="AR151">
        <v>0</v>
      </c>
      <c r="AS151">
        <v>0</v>
      </c>
      <c r="AT151">
        <v>0</v>
      </c>
      <c r="AU151">
        <v>0</v>
      </c>
      <c r="AV151">
        <v>36969.583984375</v>
      </c>
      <c r="AW151">
        <v>178350.57128906299</v>
      </c>
      <c r="AX151">
        <v>71083.99609375</v>
      </c>
      <c r="AY151">
        <v>54046.097523808523</v>
      </c>
      <c r="AZ151">
        <v>85766.167545318604</v>
      </c>
      <c r="BA151">
        <v>345090.63311767601</v>
      </c>
      <c r="BB151">
        <v>0</v>
      </c>
      <c r="BC151">
        <v>457184.60467529303</v>
      </c>
      <c r="BD151">
        <v>705456.9375</v>
      </c>
      <c r="BE151">
        <v>284583.15246581996</v>
      </c>
      <c r="BF151">
        <v>0</v>
      </c>
      <c r="BG151">
        <v>0</v>
      </c>
    </row>
    <row r="152" spans="1:60">
      <c r="A152" s="16">
        <v>36077</v>
      </c>
      <c r="B152" t="s">
        <v>73</v>
      </c>
      <c r="C152" s="16" t="s">
        <v>61</v>
      </c>
      <c r="D152">
        <v>1129680.25</v>
      </c>
      <c r="E152">
        <v>426106.8359375</v>
      </c>
      <c r="F152">
        <v>27703.205227106799</v>
      </c>
      <c r="G152">
        <v>0</v>
      </c>
      <c r="H152">
        <v>0</v>
      </c>
      <c r="I152">
        <v>0</v>
      </c>
      <c r="J152">
        <v>0</v>
      </c>
      <c r="K152">
        <v>13864.400878906299</v>
      </c>
      <c r="L152">
        <v>1143794.9865722661</v>
      </c>
      <c r="M152">
        <v>428790</v>
      </c>
      <c r="N152">
        <v>26191.831726670262</v>
      </c>
      <c r="O152">
        <v>88946.817143916996</v>
      </c>
      <c r="P152">
        <v>125815.73634505279</v>
      </c>
      <c r="Q152">
        <v>0</v>
      </c>
      <c r="R152">
        <v>749592.1171875</v>
      </c>
      <c r="S152">
        <v>10704.671875</v>
      </c>
      <c r="T152">
        <v>304489.77050781203</v>
      </c>
      <c r="U152">
        <v>0</v>
      </c>
      <c r="V152">
        <v>0</v>
      </c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L152" s="16">
        <v>36077</v>
      </c>
      <c r="AM152" t="s">
        <v>73</v>
      </c>
      <c r="AN152" s="16" t="s">
        <v>61</v>
      </c>
      <c r="AO152">
        <v>184186.984375</v>
      </c>
      <c r="AP152">
        <v>128259.5859375</v>
      </c>
      <c r="AQ152">
        <v>246478.4765625</v>
      </c>
      <c r="AR152">
        <v>0</v>
      </c>
      <c r="AS152">
        <v>0</v>
      </c>
      <c r="AT152">
        <v>0</v>
      </c>
      <c r="AU152">
        <v>0</v>
      </c>
      <c r="AV152">
        <v>1839.5400390625</v>
      </c>
      <c r="AW152">
        <v>236889.00048828131</v>
      </c>
      <c r="AX152">
        <v>142086</v>
      </c>
      <c r="AY152">
        <v>8160.3215536177131</v>
      </c>
      <c r="AZ152">
        <v>31232.336668968201</v>
      </c>
      <c r="BA152">
        <v>46426.116096019803</v>
      </c>
      <c r="BB152">
        <v>0</v>
      </c>
      <c r="BC152">
        <v>169740.26171875</v>
      </c>
      <c r="BD152">
        <v>36797.3125</v>
      </c>
      <c r="BE152">
        <v>118199.5251464844</v>
      </c>
      <c r="BF152">
        <v>0</v>
      </c>
      <c r="BG152">
        <v>0</v>
      </c>
    </row>
    <row r="153" spans="1:60">
      <c r="A153" s="16">
        <v>36095</v>
      </c>
      <c r="B153" t="s">
        <v>74</v>
      </c>
      <c r="C153" s="16" t="s">
        <v>61</v>
      </c>
      <c r="D153">
        <v>962593.92854309105</v>
      </c>
      <c r="E153">
        <v>215731.67291450544</v>
      </c>
      <c r="F153">
        <v>19313.3515818417</v>
      </c>
      <c r="G153">
        <v>0</v>
      </c>
      <c r="H153">
        <v>0</v>
      </c>
      <c r="I153">
        <v>0</v>
      </c>
      <c r="J153">
        <v>0</v>
      </c>
      <c r="K153">
        <v>49429.603515625</v>
      </c>
      <c r="L153">
        <v>778500.06875610305</v>
      </c>
      <c r="M153">
        <v>213090.01953125</v>
      </c>
      <c r="N153">
        <v>56152.297419846072</v>
      </c>
      <c r="O153">
        <v>44310.051017045967</v>
      </c>
      <c r="P153">
        <v>11658.211562588811</v>
      </c>
      <c r="Q153">
        <v>0</v>
      </c>
      <c r="R153">
        <v>436428.23107910203</v>
      </c>
      <c r="S153">
        <v>1286.0301208496101</v>
      </c>
      <c r="T153">
        <v>105333.93371582031</v>
      </c>
      <c r="U153">
        <v>0</v>
      </c>
      <c r="V153">
        <v>0</v>
      </c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L153" s="16">
        <v>36095</v>
      </c>
      <c r="AM153" t="s">
        <v>74</v>
      </c>
      <c r="AN153" s="16" t="s">
        <v>61</v>
      </c>
      <c r="AO153">
        <v>157138.010375977</v>
      </c>
      <c r="AP153">
        <v>65015.959775924639</v>
      </c>
      <c r="AQ153">
        <v>152004.25292968799</v>
      </c>
      <c r="AR153">
        <v>0</v>
      </c>
      <c r="AS153">
        <v>0</v>
      </c>
      <c r="AT153">
        <v>0</v>
      </c>
      <c r="AU153">
        <v>0</v>
      </c>
      <c r="AV153">
        <v>6558.359375</v>
      </c>
      <c r="AW153">
        <v>160890.00805664068</v>
      </c>
      <c r="AX153">
        <v>73588.00390625</v>
      </c>
      <c r="AY153">
        <v>16486.805915832512</v>
      </c>
      <c r="AZ153">
        <v>15575.706451892815</v>
      </c>
      <c r="BA153">
        <v>4569.2750354260197</v>
      </c>
      <c r="BB153">
        <v>0</v>
      </c>
      <c r="BC153">
        <v>98997.914672851606</v>
      </c>
      <c r="BD153">
        <v>4420.72900390625</v>
      </c>
      <c r="BE153">
        <v>40960.4579467773</v>
      </c>
      <c r="BF153">
        <v>0</v>
      </c>
      <c r="BG153">
        <v>0</v>
      </c>
    </row>
    <row r="154" spans="1:60">
      <c r="A154" s="16">
        <v>36097</v>
      </c>
      <c r="B154" t="s">
        <v>75</v>
      </c>
      <c r="C154" s="16" t="s">
        <v>61</v>
      </c>
      <c r="D154">
        <v>861799</v>
      </c>
      <c r="E154">
        <v>132783.78125</v>
      </c>
      <c r="F154">
        <v>11855.447799318801</v>
      </c>
      <c r="G154">
        <v>0</v>
      </c>
      <c r="H154">
        <v>0</v>
      </c>
      <c r="I154">
        <v>0</v>
      </c>
      <c r="J154">
        <v>0</v>
      </c>
      <c r="K154">
        <v>5575.8997802734402</v>
      </c>
      <c r="L154">
        <v>334874.99951171852</v>
      </c>
      <c r="M154">
        <v>123855.01116943359</v>
      </c>
      <c r="N154">
        <v>21096.102156162298</v>
      </c>
      <c r="O154">
        <v>142004.79544889941</v>
      </c>
      <c r="P154">
        <v>106397.24572944641</v>
      </c>
      <c r="Q154">
        <v>0</v>
      </c>
      <c r="R154">
        <v>649811.767578125</v>
      </c>
      <c r="S154">
        <v>13435.702005386402</v>
      </c>
      <c r="T154">
        <v>107822.9688720704</v>
      </c>
      <c r="U154">
        <v>0</v>
      </c>
      <c r="V154">
        <v>0</v>
      </c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L154" s="16">
        <v>36097</v>
      </c>
      <c r="AM154" t="s">
        <v>75</v>
      </c>
      <c r="AN154" s="16" t="s">
        <v>61</v>
      </c>
      <c r="AO154">
        <v>140510.703125</v>
      </c>
      <c r="AP154">
        <v>39968.36328125</v>
      </c>
      <c r="AQ154">
        <v>85512.073424895352</v>
      </c>
      <c r="AR154">
        <v>0</v>
      </c>
      <c r="AS154">
        <v>0</v>
      </c>
      <c r="AT154">
        <v>0</v>
      </c>
      <c r="AU154">
        <v>0</v>
      </c>
      <c r="AV154">
        <v>739.81500244140602</v>
      </c>
      <c r="AW154">
        <v>113790.33248901401</v>
      </c>
      <c r="AX154">
        <v>49770.003662109404</v>
      </c>
      <c r="AY154">
        <v>5205.3156955242139</v>
      </c>
      <c r="AZ154">
        <v>53537.664453506499</v>
      </c>
      <c r="BA154">
        <v>41006.828109741204</v>
      </c>
      <c r="BB154">
        <v>0</v>
      </c>
      <c r="BC154">
        <v>147684.48828125</v>
      </c>
      <c r="BD154">
        <v>46185.227689743042</v>
      </c>
      <c r="BE154">
        <v>45002.279296875</v>
      </c>
      <c r="BF154">
        <v>0</v>
      </c>
      <c r="BG154">
        <v>0</v>
      </c>
    </row>
    <row r="155" spans="1:60">
      <c r="A155" s="16">
        <v>36101</v>
      </c>
      <c r="B155" t="s">
        <v>76</v>
      </c>
      <c r="C155" s="16" t="s">
        <v>61</v>
      </c>
      <c r="D155">
        <v>4197048.4921875</v>
      </c>
      <c r="E155">
        <v>1041297.7243652308</v>
      </c>
      <c r="F155">
        <v>70501.438167118584</v>
      </c>
      <c r="G155">
        <v>0</v>
      </c>
      <c r="H155">
        <v>0</v>
      </c>
      <c r="I155">
        <v>0</v>
      </c>
      <c r="J155">
        <v>0</v>
      </c>
      <c r="K155">
        <v>101468.4003906251</v>
      </c>
      <c r="L155">
        <v>2404119.9609069801</v>
      </c>
      <c r="M155">
        <v>741764.97246742249</v>
      </c>
      <c r="N155">
        <v>607274.22557735431</v>
      </c>
      <c r="O155">
        <v>486587.96325206733</v>
      </c>
      <c r="P155">
        <v>995600.19755554199</v>
      </c>
      <c r="Q155">
        <v>0</v>
      </c>
      <c r="R155">
        <v>2176675.9779052702</v>
      </c>
      <c r="S155">
        <v>39616.394023001194</v>
      </c>
      <c r="T155">
        <v>581579.93640136695</v>
      </c>
      <c r="U155">
        <v>0</v>
      </c>
      <c r="V155">
        <v>0</v>
      </c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L155" s="16">
        <v>36101</v>
      </c>
      <c r="AM155" t="s">
        <v>76</v>
      </c>
      <c r="AN155" s="16" t="s">
        <v>61</v>
      </c>
      <c r="AO155">
        <v>684894.40234375</v>
      </c>
      <c r="AP155">
        <v>313705.76153564436</v>
      </c>
      <c r="AQ155">
        <v>606542.16888123425</v>
      </c>
      <c r="AR155">
        <v>0</v>
      </c>
      <c r="AS155">
        <v>0</v>
      </c>
      <c r="AT155">
        <v>0</v>
      </c>
      <c r="AU155">
        <v>0</v>
      </c>
      <c r="AV155">
        <v>30482.359741210941</v>
      </c>
      <c r="AW155">
        <v>580753.42565917945</v>
      </c>
      <c r="AX155">
        <v>271338.98580932617</v>
      </c>
      <c r="AY155">
        <v>129704.9005736113</v>
      </c>
      <c r="AZ155">
        <v>171162.55141830473</v>
      </c>
      <c r="BA155">
        <v>361714.4718627932</v>
      </c>
      <c r="BB155">
        <v>0</v>
      </c>
      <c r="BC155">
        <v>494444.79296875</v>
      </c>
      <c r="BD155">
        <v>136181.36095619202</v>
      </c>
      <c r="BE155">
        <v>227572.87887573201</v>
      </c>
      <c r="BF155">
        <v>0</v>
      </c>
      <c r="BG155">
        <v>0</v>
      </c>
    </row>
    <row r="156" spans="1:60">
      <c r="A156" s="16">
        <v>36107</v>
      </c>
      <c r="B156" t="s">
        <v>77</v>
      </c>
      <c r="C156" s="16" t="s">
        <v>61</v>
      </c>
      <c r="D156">
        <v>504482.171875</v>
      </c>
      <c r="E156">
        <v>162068.09375</v>
      </c>
      <c r="F156">
        <v>13825.7596676052</v>
      </c>
      <c r="G156">
        <v>0</v>
      </c>
      <c r="H156">
        <v>0</v>
      </c>
      <c r="I156">
        <v>0</v>
      </c>
      <c r="J156">
        <v>0</v>
      </c>
      <c r="K156">
        <v>9494.1003417968805</v>
      </c>
      <c r="L156">
        <v>611655.00775146508</v>
      </c>
      <c r="M156">
        <v>234705</v>
      </c>
      <c r="N156">
        <v>24579.424076139909</v>
      </c>
      <c r="O156">
        <v>47875.822287559502</v>
      </c>
      <c r="P156">
        <v>43542.404342293696</v>
      </c>
      <c r="Q156">
        <v>0</v>
      </c>
      <c r="R156">
        <v>482777.90747070301</v>
      </c>
      <c r="S156">
        <v>2804.708984375</v>
      </c>
      <c r="T156">
        <v>167025.8769226071</v>
      </c>
      <c r="U156">
        <v>0</v>
      </c>
      <c r="V156">
        <v>0</v>
      </c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L156" s="16">
        <v>36107</v>
      </c>
      <c r="AM156" t="s">
        <v>77</v>
      </c>
      <c r="AN156" s="16" t="s">
        <v>61</v>
      </c>
      <c r="AO156">
        <v>82252.53125</v>
      </c>
      <c r="AP156">
        <v>48783.0390625</v>
      </c>
      <c r="AQ156">
        <v>154988.67675781299</v>
      </c>
      <c r="AR156">
        <v>0</v>
      </c>
      <c r="AS156">
        <v>0</v>
      </c>
      <c r="AT156">
        <v>0</v>
      </c>
      <c r="AU156">
        <v>0</v>
      </c>
      <c r="AV156">
        <v>1259.68493652344</v>
      </c>
      <c r="AW156">
        <v>140338.53442382812</v>
      </c>
      <c r="AX156">
        <v>83455</v>
      </c>
      <c r="AY156">
        <v>7551.2040114998836</v>
      </c>
      <c r="AZ156">
        <v>15116.099920272844</v>
      </c>
      <c r="BA156">
        <v>15684.98704716568</v>
      </c>
      <c r="BB156">
        <v>0</v>
      </c>
      <c r="BC156">
        <v>109680.57901001</v>
      </c>
      <c r="BD156">
        <v>9641.1865234375</v>
      </c>
      <c r="BE156">
        <v>65050.306884765596</v>
      </c>
      <c r="BF156">
        <v>0</v>
      </c>
      <c r="BG156">
        <v>0</v>
      </c>
    </row>
    <row r="157" spans="1:60">
      <c r="A157" s="16">
        <v>36109</v>
      </c>
      <c r="B157" t="s">
        <v>78</v>
      </c>
      <c r="C157" s="16" t="s">
        <v>61</v>
      </c>
      <c r="D157">
        <v>1099837.25</v>
      </c>
      <c r="E157">
        <v>294388.1875</v>
      </c>
      <c r="F157">
        <v>11312.367259561999</v>
      </c>
      <c r="G157">
        <v>0</v>
      </c>
      <c r="H157">
        <v>0</v>
      </c>
      <c r="I157">
        <v>0</v>
      </c>
      <c r="J157">
        <v>0</v>
      </c>
      <c r="K157">
        <v>101102.93237304685</v>
      </c>
      <c r="L157">
        <v>448859.98571777396</v>
      </c>
      <c r="M157">
        <v>150464.99267578131</v>
      </c>
      <c r="N157">
        <v>47887.308299303077</v>
      </c>
      <c r="O157">
        <v>50070.554796218879</v>
      </c>
      <c r="P157">
        <v>204636.70143127412</v>
      </c>
      <c r="Q157">
        <v>0</v>
      </c>
      <c r="R157">
        <v>728389.375</v>
      </c>
      <c r="S157">
        <v>17189.9453125</v>
      </c>
      <c r="T157">
        <v>209961.7763671875</v>
      </c>
      <c r="U157">
        <v>0</v>
      </c>
      <c r="V157">
        <v>0</v>
      </c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L157" s="16">
        <v>36109</v>
      </c>
      <c r="AM157" t="s">
        <v>78</v>
      </c>
      <c r="AN157" s="16" t="s">
        <v>61</v>
      </c>
      <c r="AO157">
        <v>179321.28125</v>
      </c>
      <c r="AP157">
        <v>88611.8359375</v>
      </c>
      <c r="AQ157">
        <v>153846.46484375</v>
      </c>
      <c r="AR157">
        <v>0</v>
      </c>
      <c r="AS157">
        <v>0</v>
      </c>
      <c r="AT157">
        <v>0</v>
      </c>
      <c r="AU157">
        <v>0</v>
      </c>
      <c r="AV157">
        <v>13674.03857421875</v>
      </c>
      <c r="AW157">
        <v>131587.43701171924</v>
      </c>
      <c r="AX157">
        <v>64587.999511718801</v>
      </c>
      <c r="AY157">
        <v>14367.966279804701</v>
      </c>
      <c r="AZ157">
        <v>18547.716232299797</v>
      </c>
      <c r="BA157">
        <v>82001.2042236329</v>
      </c>
      <c r="BB157">
        <v>0</v>
      </c>
      <c r="BC157">
        <v>165543.05078125</v>
      </c>
      <c r="BD157">
        <v>59090.4296875</v>
      </c>
      <c r="BE157">
        <v>82657.318359375</v>
      </c>
      <c r="BF157">
        <v>0</v>
      </c>
      <c r="BG157">
        <v>0</v>
      </c>
    </row>
    <row r="158" spans="1:60">
      <c r="A158" s="16">
        <v>36123</v>
      </c>
      <c r="B158" t="s">
        <v>79</v>
      </c>
      <c r="C158" s="16" t="s">
        <v>61</v>
      </c>
      <c r="D158">
        <v>1644221.6875</v>
      </c>
      <c r="E158">
        <v>876847.171875</v>
      </c>
      <c r="F158">
        <v>52545.45069134653</v>
      </c>
      <c r="G158">
        <v>0</v>
      </c>
      <c r="H158">
        <v>0</v>
      </c>
      <c r="I158">
        <v>0</v>
      </c>
      <c r="J158">
        <v>0</v>
      </c>
      <c r="K158">
        <v>150830.9062499998</v>
      </c>
      <c r="L158">
        <v>296725.00183105422</v>
      </c>
      <c r="M158">
        <v>159780.0048828125</v>
      </c>
      <c r="N158">
        <v>78329.442737817779</v>
      </c>
      <c r="O158">
        <v>536028.04084014869</v>
      </c>
      <c r="P158">
        <v>706597.22459793102</v>
      </c>
      <c r="Q158">
        <v>0</v>
      </c>
      <c r="R158">
        <v>925360.53628540004</v>
      </c>
      <c r="S158">
        <v>53292.193367004387</v>
      </c>
      <c r="T158">
        <v>531446.00671386695</v>
      </c>
      <c r="U158">
        <v>0</v>
      </c>
      <c r="V158">
        <v>0</v>
      </c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L158" s="16">
        <v>36123</v>
      </c>
      <c r="AM158" t="s">
        <v>79</v>
      </c>
      <c r="AN158" s="16" t="s">
        <v>61</v>
      </c>
      <c r="AO158">
        <v>268079.59375</v>
      </c>
      <c r="AP158">
        <v>263933.9375</v>
      </c>
      <c r="AQ158">
        <v>370670.01206432428</v>
      </c>
      <c r="AR158">
        <v>0</v>
      </c>
      <c r="AS158">
        <v>0</v>
      </c>
      <c r="AT158">
        <v>0</v>
      </c>
      <c r="AU158">
        <v>0</v>
      </c>
      <c r="AV158">
        <v>23761.837890625</v>
      </c>
      <c r="AW158">
        <v>100020.441040039</v>
      </c>
      <c r="AX158">
        <v>72209.004638671904</v>
      </c>
      <c r="AY158">
        <v>20806.679444313078</v>
      </c>
      <c r="AZ158">
        <v>220986.49365234352</v>
      </c>
      <c r="BA158">
        <v>289822.14004516602</v>
      </c>
      <c r="BB158">
        <v>0</v>
      </c>
      <c r="BC158">
        <v>210244.62222290001</v>
      </c>
      <c r="BD158">
        <v>183191.90756225586</v>
      </c>
      <c r="BE158">
        <v>219592.336929321</v>
      </c>
      <c r="BF158">
        <v>0</v>
      </c>
      <c r="BG158">
        <v>0</v>
      </c>
    </row>
    <row r="159" spans="1:60">
      <c r="A159" s="17"/>
      <c r="B159" s="18">
        <v>2007</v>
      </c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L159" s="17"/>
      <c r="AM159" s="18">
        <v>2007</v>
      </c>
      <c r="AN159" s="19"/>
      <c r="AO159" s="19"/>
      <c r="AP159" s="19"/>
      <c r="AQ159" s="19"/>
      <c r="AR159" s="19"/>
      <c r="AS159" s="19"/>
      <c r="AT159" s="19"/>
      <c r="AU159" s="19"/>
      <c r="AV159" s="19"/>
      <c r="AW159" s="19"/>
      <c r="AX159" s="19"/>
      <c r="AY159" s="19"/>
      <c r="AZ159" s="19"/>
      <c r="BA159" s="19"/>
      <c r="BB159" s="19"/>
      <c r="BC159" s="19"/>
      <c r="BD159" s="19"/>
      <c r="BE159" s="19"/>
      <c r="BF159" s="19"/>
      <c r="BG159" s="19"/>
      <c r="BH159" s="19"/>
    </row>
    <row r="160" spans="1:60" ht="30">
      <c r="A160" s="10" t="s">
        <v>7</v>
      </c>
      <c r="B160" s="10"/>
      <c r="C160" s="10"/>
      <c r="D160" s="10" t="s">
        <v>22</v>
      </c>
      <c r="E160" s="10" t="s">
        <v>23</v>
      </c>
      <c r="F160" s="10" t="s">
        <v>24</v>
      </c>
      <c r="G160" s="10" t="s">
        <v>25</v>
      </c>
      <c r="H160" s="10" t="s">
        <v>26</v>
      </c>
      <c r="I160" s="10" t="s">
        <v>27</v>
      </c>
      <c r="J160" s="10" t="s">
        <v>28</v>
      </c>
      <c r="K160" s="10" t="s">
        <v>29</v>
      </c>
      <c r="L160" s="10" t="s">
        <v>30</v>
      </c>
      <c r="M160" s="10" t="s">
        <v>31</v>
      </c>
      <c r="N160" s="10" t="s">
        <v>32</v>
      </c>
      <c r="O160" s="10" t="s">
        <v>33</v>
      </c>
      <c r="P160" s="10" t="s">
        <v>34</v>
      </c>
      <c r="Q160" s="10" t="s">
        <v>35</v>
      </c>
      <c r="R160" s="10" t="s">
        <v>36</v>
      </c>
      <c r="S160" s="10" t="s">
        <v>37</v>
      </c>
      <c r="T160" s="10" t="s">
        <v>38</v>
      </c>
      <c r="U160" s="10" t="s">
        <v>39</v>
      </c>
      <c r="V160" s="10" t="s">
        <v>40</v>
      </c>
      <c r="W160" s="10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L160" s="3" t="s">
        <v>7</v>
      </c>
      <c r="AM160" s="3"/>
      <c r="AN160" s="3"/>
      <c r="AO160" s="3" t="s">
        <v>22</v>
      </c>
      <c r="AP160" s="3" t="s">
        <v>23</v>
      </c>
      <c r="AQ160" s="3" t="s">
        <v>24</v>
      </c>
      <c r="AR160" s="3" t="s">
        <v>25</v>
      </c>
      <c r="AS160" s="3" t="s">
        <v>26</v>
      </c>
      <c r="AT160" s="3" t="s">
        <v>27</v>
      </c>
      <c r="AU160" s="3" t="s">
        <v>28</v>
      </c>
      <c r="AV160" s="3" t="s">
        <v>29</v>
      </c>
      <c r="AW160" s="3" t="s">
        <v>30</v>
      </c>
      <c r="AX160" s="3" t="s">
        <v>31</v>
      </c>
      <c r="AY160" s="3" t="s">
        <v>32</v>
      </c>
      <c r="AZ160" s="3" t="s">
        <v>33</v>
      </c>
      <c r="BA160" s="3" t="s">
        <v>34</v>
      </c>
      <c r="BB160" s="3" t="s">
        <v>35</v>
      </c>
      <c r="BC160" s="3" t="s">
        <v>36</v>
      </c>
      <c r="BD160" s="3" t="s">
        <v>37</v>
      </c>
      <c r="BE160" s="3" t="s">
        <v>38</v>
      </c>
      <c r="BF160" s="3" t="s">
        <v>39</v>
      </c>
      <c r="BG160" s="3" t="s">
        <v>40</v>
      </c>
      <c r="BH160" s="3" t="s">
        <v>41</v>
      </c>
    </row>
    <row r="161" spans="1:59">
      <c r="A161" s="16">
        <v>36003</v>
      </c>
      <c r="B161" s="16" t="s">
        <v>20</v>
      </c>
      <c r="C161" s="16" t="s">
        <v>61</v>
      </c>
      <c r="D161">
        <v>475543.375</v>
      </c>
      <c r="E161">
        <v>157683.73046875</v>
      </c>
      <c r="F161">
        <v>15654.126665219699</v>
      </c>
      <c r="G161">
        <v>0</v>
      </c>
      <c r="H161">
        <v>0</v>
      </c>
      <c r="I161">
        <v>0</v>
      </c>
      <c r="J161">
        <v>0</v>
      </c>
      <c r="K161">
        <v>4370.3001708984402</v>
      </c>
      <c r="L161">
        <v>1207249.891204834</v>
      </c>
      <c r="M161">
        <v>369510</v>
      </c>
      <c r="N161">
        <v>233471.85406434501</v>
      </c>
      <c r="O161">
        <v>133819.28520536399</v>
      </c>
      <c r="P161">
        <v>97601.304633080901</v>
      </c>
      <c r="Q161">
        <v>0</v>
      </c>
      <c r="R161">
        <v>649533.349609375</v>
      </c>
      <c r="S161">
        <v>891.81974792480503</v>
      </c>
      <c r="T161">
        <v>231943.86890411377</v>
      </c>
      <c r="U161">
        <v>0</v>
      </c>
      <c r="V161">
        <v>0</v>
      </c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L161" s="16">
        <v>36003</v>
      </c>
      <c r="AM161" s="16" t="s">
        <v>20</v>
      </c>
      <c r="AN161" s="16" t="s">
        <v>61</v>
      </c>
      <c r="AO161">
        <v>77534.234375</v>
      </c>
      <c r="AP161">
        <v>47463.33203125</v>
      </c>
      <c r="AQ161">
        <v>131047.158203125</v>
      </c>
      <c r="AR161">
        <v>0</v>
      </c>
      <c r="AS161">
        <v>0</v>
      </c>
      <c r="AT161">
        <v>0</v>
      </c>
      <c r="AU161">
        <v>0</v>
      </c>
      <c r="AV161">
        <v>579.85498046875</v>
      </c>
      <c r="AW161">
        <v>256532.64251708944</v>
      </c>
      <c r="AX161">
        <v>173963</v>
      </c>
      <c r="AY161">
        <v>36594.209384799004</v>
      </c>
      <c r="AZ161">
        <v>37990.198556900024</v>
      </c>
      <c r="BA161">
        <v>36410.760018229499</v>
      </c>
      <c r="BB161">
        <v>0</v>
      </c>
      <c r="BC161">
        <v>147364.21997070301</v>
      </c>
      <c r="BD161">
        <v>3065.63037109375</v>
      </c>
      <c r="BE161">
        <v>90210.428955078198</v>
      </c>
      <c r="BF161">
        <v>0</v>
      </c>
      <c r="BG161">
        <v>0</v>
      </c>
    </row>
    <row r="162" spans="1:59">
      <c r="A162" s="16">
        <v>36007</v>
      </c>
      <c r="B162" s="16" t="s">
        <v>62</v>
      </c>
      <c r="C162" s="16" t="s">
        <v>61</v>
      </c>
      <c r="D162">
        <v>89631.978515625</v>
      </c>
      <c r="E162">
        <v>36815.8232421875</v>
      </c>
      <c r="F162">
        <v>9602.9306761920507</v>
      </c>
      <c r="G162">
        <v>0</v>
      </c>
      <c r="H162">
        <v>0</v>
      </c>
      <c r="I162">
        <v>0</v>
      </c>
      <c r="J162">
        <v>0</v>
      </c>
      <c r="K162">
        <v>9946.2004394531305</v>
      </c>
      <c r="L162">
        <v>593035.17961311399</v>
      </c>
      <c r="M162">
        <v>222375</v>
      </c>
      <c r="N162">
        <v>26509.777596712102</v>
      </c>
      <c r="O162">
        <v>98739.426216602355</v>
      </c>
      <c r="P162">
        <v>5864.4604717194998</v>
      </c>
      <c r="Q162">
        <v>0</v>
      </c>
      <c r="R162">
        <v>457054.65673828102</v>
      </c>
      <c r="S162">
        <v>1378.7145080566399</v>
      </c>
      <c r="T162">
        <v>202173.6027870182</v>
      </c>
      <c r="U162">
        <v>0</v>
      </c>
      <c r="V162">
        <v>0</v>
      </c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L162" s="16">
        <v>36007</v>
      </c>
      <c r="AM162" s="16" t="s">
        <v>62</v>
      </c>
      <c r="AN162" s="16" t="s">
        <v>61</v>
      </c>
      <c r="AO162">
        <v>14613.908203125</v>
      </c>
      <c r="AP162">
        <v>11081.6875</v>
      </c>
      <c r="AQ162">
        <v>128760.104980469</v>
      </c>
      <c r="AR162">
        <v>0</v>
      </c>
      <c r="AS162">
        <v>0</v>
      </c>
      <c r="AT162">
        <v>0</v>
      </c>
      <c r="AU162">
        <v>0</v>
      </c>
      <c r="AV162">
        <v>1319.669921875</v>
      </c>
      <c r="AW162">
        <v>138767.08479309091</v>
      </c>
      <c r="AX162">
        <v>91101</v>
      </c>
      <c r="AY162">
        <v>8098.6696012020102</v>
      </c>
      <c r="AZ162">
        <v>30890.484491348288</v>
      </c>
      <c r="BA162">
        <v>2067.7962728738789</v>
      </c>
      <c r="BB162">
        <v>0</v>
      </c>
      <c r="BC162">
        <v>103793.205627441</v>
      </c>
      <c r="BD162">
        <v>4739.3310546875</v>
      </c>
      <c r="BE162">
        <v>78706.098297119097</v>
      </c>
      <c r="BF162">
        <v>0</v>
      </c>
      <c r="BG162">
        <v>0</v>
      </c>
    </row>
    <row r="163" spans="1:59">
      <c r="A163" s="16">
        <v>36015</v>
      </c>
      <c r="B163" s="16" t="s">
        <v>63</v>
      </c>
      <c r="C163" s="16" t="s">
        <v>61</v>
      </c>
      <c r="D163">
        <v>357898.0859375</v>
      </c>
      <c r="E163">
        <v>94830.416015625</v>
      </c>
      <c r="F163">
        <v>7642.6821514219</v>
      </c>
      <c r="G163">
        <v>0</v>
      </c>
      <c r="H163">
        <v>0</v>
      </c>
      <c r="I163">
        <v>0</v>
      </c>
      <c r="J163">
        <v>0</v>
      </c>
      <c r="K163">
        <v>25649.801757812482</v>
      </c>
      <c r="L163">
        <v>429549.99816894601</v>
      </c>
      <c r="M163">
        <v>161490.00488281299</v>
      </c>
      <c r="N163">
        <v>14238.7913985252</v>
      </c>
      <c r="O163">
        <v>101747.86713254478</v>
      </c>
      <c r="P163">
        <v>32786.742354869799</v>
      </c>
      <c r="Q163">
        <v>0</v>
      </c>
      <c r="R163">
        <v>240743.359375</v>
      </c>
      <c r="S163">
        <v>12.014640808105501</v>
      </c>
      <c r="T163">
        <v>68695.337402343794</v>
      </c>
      <c r="U163">
        <v>0</v>
      </c>
      <c r="V163">
        <v>0</v>
      </c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L163" s="16">
        <v>36015</v>
      </c>
      <c r="AM163" s="16" t="s">
        <v>63</v>
      </c>
      <c r="AN163" s="16" t="s">
        <v>61</v>
      </c>
      <c r="AO163">
        <v>58352.9453125</v>
      </c>
      <c r="AP163">
        <v>28544.26953125</v>
      </c>
      <c r="AQ163">
        <v>88743.771972656294</v>
      </c>
      <c r="AR163">
        <v>0</v>
      </c>
      <c r="AS163">
        <v>0</v>
      </c>
      <c r="AT163">
        <v>0</v>
      </c>
      <c r="AU163">
        <v>0</v>
      </c>
      <c r="AV163">
        <v>3720.635620117188</v>
      </c>
      <c r="AW163">
        <v>91625</v>
      </c>
      <c r="AX163">
        <v>82840.00390625</v>
      </c>
      <c r="AY163">
        <v>3486.7116044163699</v>
      </c>
      <c r="AZ163">
        <v>30833.199492454565</v>
      </c>
      <c r="BA163">
        <v>11601.459383010872</v>
      </c>
      <c r="BB163">
        <v>0</v>
      </c>
      <c r="BC163">
        <v>54714.392578125</v>
      </c>
      <c r="BD163">
        <v>41.300331115722699</v>
      </c>
      <c r="BE163">
        <v>26764.417480468801</v>
      </c>
      <c r="BF163">
        <v>0</v>
      </c>
      <c r="BG163">
        <v>0</v>
      </c>
    </row>
    <row r="164" spans="1:59">
      <c r="A164" s="16">
        <v>36017</v>
      </c>
      <c r="B164" s="16" t="s">
        <v>64</v>
      </c>
      <c r="C164" s="16" t="s">
        <v>61</v>
      </c>
      <c r="D164">
        <v>507331.43783569301</v>
      </c>
      <c r="E164">
        <v>207050.88748168916</v>
      </c>
      <c r="F164">
        <v>33654.525461196899</v>
      </c>
      <c r="G164">
        <v>0</v>
      </c>
      <c r="H164">
        <v>0</v>
      </c>
      <c r="I164">
        <v>0</v>
      </c>
      <c r="J164">
        <v>0</v>
      </c>
      <c r="K164">
        <v>11151.7995605469</v>
      </c>
      <c r="L164">
        <v>1263890.0306396489</v>
      </c>
      <c r="M164">
        <v>482954.99774169922</v>
      </c>
      <c r="N164">
        <v>32508.069315910332</v>
      </c>
      <c r="O164">
        <v>136740.69694328317</v>
      </c>
      <c r="P164">
        <v>62362.361143112197</v>
      </c>
      <c r="Q164">
        <v>0</v>
      </c>
      <c r="R164">
        <v>842189.86846923805</v>
      </c>
      <c r="S164">
        <v>2892.3046875</v>
      </c>
      <c r="T164">
        <v>370151.99559784</v>
      </c>
      <c r="U164">
        <v>0</v>
      </c>
      <c r="V164">
        <v>0</v>
      </c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L164" s="16">
        <v>36017</v>
      </c>
      <c r="AM164" s="16" t="s">
        <v>64</v>
      </c>
      <c r="AN164" s="16" t="s">
        <v>61</v>
      </c>
      <c r="AO164">
        <v>82925.630981445298</v>
      </c>
      <c r="AP164">
        <v>62480.151977539048</v>
      </c>
      <c r="AQ164">
        <v>280758.828125</v>
      </c>
      <c r="AR164">
        <v>0</v>
      </c>
      <c r="AS164">
        <v>0</v>
      </c>
      <c r="AT164">
        <v>0</v>
      </c>
      <c r="AU164">
        <v>0</v>
      </c>
      <c r="AV164">
        <v>1479.63000488281</v>
      </c>
      <c r="AW164">
        <v>334059.88720703148</v>
      </c>
      <c r="AX164">
        <v>211365.0041503906</v>
      </c>
      <c r="AY164">
        <v>8365.8553376793843</v>
      </c>
      <c r="AZ164">
        <v>42978.954884529136</v>
      </c>
      <c r="BA164">
        <v>22575.398975372318</v>
      </c>
      <c r="BB164">
        <v>0</v>
      </c>
      <c r="BC164">
        <v>191312.61767578099</v>
      </c>
      <c r="BD164">
        <v>9942.2978515625</v>
      </c>
      <c r="BE164">
        <v>144145.56552124021</v>
      </c>
      <c r="BF164">
        <v>0</v>
      </c>
      <c r="BG164">
        <v>0</v>
      </c>
    </row>
    <row r="165" spans="1:59">
      <c r="A165" s="16">
        <v>36023</v>
      </c>
      <c r="B165" s="16" t="s">
        <v>65</v>
      </c>
      <c r="C165" s="16" t="s">
        <v>61</v>
      </c>
      <c r="D165">
        <v>419426.328125</v>
      </c>
      <c r="E165">
        <v>194960.875</v>
      </c>
      <c r="F165">
        <v>24605.494092404799</v>
      </c>
      <c r="G165">
        <v>0</v>
      </c>
      <c r="H165">
        <v>0</v>
      </c>
      <c r="I165">
        <v>0</v>
      </c>
      <c r="J165">
        <v>0</v>
      </c>
      <c r="K165">
        <v>20645.900878906301</v>
      </c>
      <c r="L165">
        <v>663639.96520996094</v>
      </c>
      <c r="M165">
        <v>335040.00592041068</v>
      </c>
      <c r="N165">
        <v>27436.074225187334</v>
      </c>
      <c r="O165">
        <v>82563.648170530767</v>
      </c>
      <c r="P165">
        <v>58494.544256210298</v>
      </c>
      <c r="Q165">
        <v>0</v>
      </c>
      <c r="R165">
        <v>662048.228515625</v>
      </c>
      <c r="S165">
        <v>2858.1171875</v>
      </c>
      <c r="T165">
        <v>331410.38524627604</v>
      </c>
      <c r="U165">
        <v>0</v>
      </c>
      <c r="V165">
        <v>0</v>
      </c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L165" s="16">
        <v>36023</v>
      </c>
      <c r="AM165" s="16" t="s">
        <v>65</v>
      </c>
      <c r="AN165" s="16" t="s">
        <v>61</v>
      </c>
      <c r="AO165">
        <v>68384.7265625</v>
      </c>
      <c r="AP165">
        <v>58683.8828125</v>
      </c>
      <c r="AQ165">
        <v>252571.73828125</v>
      </c>
      <c r="AR165">
        <v>0</v>
      </c>
      <c r="AS165">
        <v>0</v>
      </c>
      <c r="AT165">
        <v>0</v>
      </c>
      <c r="AU165">
        <v>0</v>
      </c>
      <c r="AV165">
        <v>2739.31494140625</v>
      </c>
      <c r="AW165">
        <v>185685.545166016</v>
      </c>
      <c r="AX165">
        <v>136852.99658203131</v>
      </c>
      <c r="AY165">
        <v>7249.9574565887442</v>
      </c>
      <c r="AZ165">
        <v>25895.527495384253</v>
      </c>
      <c r="BA165">
        <v>21896.76834869384</v>
      </c>
      <c r="BB165">
        <v>0</v>
      </c>
      <c r="BC165">
        <v>150307.25390625</v>
      </c>
      <c r="BD165">
        <v>9824.7763671875</v>
      </c>
      <c r="BE165">
        <v>128996.6262817383</v>
      </c>
      <c r="BF165">
        <v>0</v>
      </c>
      <c r="BG165">
        <v>0</v>
      </c>
    </row>
    <row r="166" spans="1:59">
      <c r="A166" s="16">
        <v>36025</v>
      </c>
      <c r="B166" s="16" t="s">
        <v>66</v>
      </c>
      <c r="C166" s="16" t="s">
        <v>61</v>
      </c>
      <c r="D166">
        <v>63661.699859619097</v>
      </c>
      <c r="E166">
        <v>23840.0462608337</v>
      </c>
      <c r="F166">
        <v>22851.216873377602</v>
      </c>
      <c r="G166">
        <v>0</v>
      </c>
      <c r="H166">
        <v>0</v>
      </c>
      <c r="I166">
        <v>0</v>
      </c>
      <c r="J166">
        <v>0</v>
      </c>
      <c r="K166">
        <v>23383.00805664061</v>
      </c>
      <c r="L166">
        <v>1263499.9650878911</v>
      </c>
      <c r="M166">
        <v>588255.00856781006</v>
      </c>
      <c r="N166">
        <v>29890.351756989923</v>
      </c>
      <c r="O166">
        <v>32289.520475894231</v>
      </c>
      <c r="P166">
        <v>6774.9237451553399</v>
      </c>
      <c r="Q166">
        <v>0</v>
      </c>
      <c r="R166">
        <v>490548.16180419899</v>
      </c>
      <c r="S166">
        <v>2501.18359375</v>
      </c>
      <c r="T166">
        <v>197831.390323639</v>
      </c>
      <c r="U166">
        <v>0</v>
      </c>
      <c r="V166">
        <v>0</v>
      </c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L166" s="16">
        <v>36025</v>
      </c>
      <c r="AM166" s="16" t="s">
        <v>66</v>
      </c>
      <c r="AN166" s="16" t="s">
        <v>61</v>
      </c>
      <c r="AO166">
        <v>10657.451599121099</v>
      </c>
      <c r="AP166">
        <v>7368.0089187622079</v>
      </c>
      <c r="AQ166">
        <v>191048.193359375</v>
      </c>
      <c r="AR166">
        <v>0</v>
      </c>
      <c r="AS166">
        <v>0</v>
      </c>
      <c r="AT166">
        <v>0</v>
      </c>
      <c r="AU166">
        <v>0</v>
      </c>
      <c r="AV166">
        <v>4598.7392578125</v>
      </c>
      <c r="AW166">
        <v>307724.80273437552</v>
      </c>
      <c r="AX166">
        <v>239093.0002746582</v>
      </c>
      <c r="AY166">
        <v>7969.6603250503549</v>
      </c>
      <c r="AZ166">
        <v>11607.683337688486</v>
      </c>
      <c r="BA166">
        <v>2611.2903493046751</v>
      </c>
      <c r="BB166">
        <v>0</v>
      </c>
      <c r="BC166">
        <v>111423.264312744</v>
      </c>
      <c r="BD166">
        <v>8597.8193359375</v>
      </c>
      <c r="BE166">
        <v>77032.246887207002</v>
      </c>
      <c r="BF166">
        <v>0</v>
      </c>
      <c r="BG166">
        <v>0</v>
      </c>
    </row>
    <row r="167" spans="1:59">
      <c r="A167" s="16">
        <v>36043</v>
      </c>
      <c r="B167" t="s">
        <v>67</v>
      </c>
      <c r="C167" s="16" t="s">
        <v>61</v>
      </c>
      <c r="D167">
        <v>652341.328125</v>
      </c>
      <c r="E167">
        <v>257736.9375</v>
      </c>
      <c r="F167">
        <v>49988.892786502802</v>
      </c>
      <c r="G167">
        <v>0</v>
      </c>
      <c r="H167">
        <v>0</v>
      </c>
      <c r="I167">
        <v>0</v>
      </c>
      <c r="J167">
        <v>0</v>
      </c>
      <c r="K167">
        <v>325.964149475098</v>
      </c>
      <c r="L167">
        <v>813585.00158691406</v>
      </c>
      <c r="M167">
        <v>415575.00012207031</v>
      </c>
      <c r="N167">
        <v>27904.904745221149</v>
      </c>
      <c r="O167">
        <v>35255.186390399933</v>
      </c>
      <c r="P167">
        <v>107541.285044074</v>
      </c>
      <c r="Q167">
        <v>0</v>
      </c>
      <c r="R167">
        <v>778246.83293151902</v>
      </c>
      <c r="S167">
        <v>4414.4498291015598</v>
      </c>
      <c r="T167">
        <v>331134.04275608103</v>
      </c>
      <c r="U167">
        <v>0</v>
      </c>
      <c r="V167">
        <v>0</v>
      </c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L167" s="16">
        <v>36043</v>
      </c>
      <c r="AM167" t="s">
        <v>67</v>
      </c>
      <c r="AN167" s="16" t="s">
        <v>61</v>
      </c>
      <c r="AO167">
        <v>106360</v>
      </c>
      <c r="AP167">
        <v>77579.6875</v>
      </c>
      <c r="AQ167">
        <v>389691.6796875</v>
      </c>
      <c r="AR167">
        <v>0</v>
      </c>
      <c r="AS167">
        <v>0</v>
      </c>
      <c r="AT167">
        <v>0</v>
      </c>
      <c r="AU167">
        <v>0</v>
      </c>
      <c r="AV167">
        <v>43.249183654785199</v>
      </c>
      <c r="AW167">
        <v>221066.09521484349</v>
      </c>
      <c r="AX167">
        <v>186775.0090332031</v>
      </c>
      <c r="AY167">
        <v>7941.1649315357245</v>
      </c>
      <c r="AZ167">
        <v>11711.423916816701</v>
      </c>
      <c r="BA167">
        <v>39283.838914871238</v>
      </c>
      <c r="BB167">
        <v>0</v>
      </c>
      <c r="BC167">
        <v>176844.27630615199</v>
      </c>
      <c r="BD167">
        <v>15174.671875</v>
      </c>
      <c r="BE167">
        <v>128991.75670623779</v>
      </c>
      <c r="BF167">
        <v>0</v>
      </c>
      <c r="BG167">
        <v>0</v>
      </c>
    </row>
    <row r="168" spans="1:59">
      <c r="A168" s="16">
        <v>36051</v>
      </c>
      <c r="B168" t="s">
        <v>68</v>
      </c>
      <c r="C168" s="16" t="s">
        <v>61</v>
      </c>
      <c r="D168">
        <v>4657367.375</v>
      </c>
      <c r="E168">
        <v>1279229.5</v>
      </c>
      <c r="F168">
        <v>41313.179211616502</v>
      </c>
      <c r="G168">
        <v>0</v>
      </c>
      <c r="H168">
        <v>0</v>
      </c>
      <c r="I168">
        <v>0</v>
      </c>
      <c r="J168">
        <v>0</v>
      </c>
      <c r="K168">
        <v>807480.291015625</v>
      </c>
      <c r="L168">
        <v>447258.93999481201</v>
      </c>
      <c r="M168">
        <v>312974.9736328125</v>
      </c>
      <c r="N168">
        <v>253301.34543275807</v>
      </c>
      <c r="O168">
        <v>215648.90674591059</v>
      </c>
      <c r="P168">
        <v>1301567.7801361079</v>
      </c>
      <c r="Q168">
        <v>0</v>
      </c>
      <c r="R168">
        <v>1878156.875</v>
      </c>
      <c r="S168">
        <v>84243.927734375</v>
      </c>
      <c r="T168">
        <v>555551.833984375</v>
      </c>
      <c r="U168">
        <v>0</v>
      </c>
      <c r="V168">
        <v>0</v>
      </c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L168" s="16">
        <v>36051</v>
      </c>
      <c r="AM168" t="s">
        <v>68</v>
      </c>
      <c r="AN168" s="16" t="s">
        <v>61</v>
      </c>
      <c r="AO168">
        <v>759353.25</v>
      </c>
      <c r="AP168">
        <v>385052.375</v>
      </c>
      <c r="AQ168">
        <v>515437.24609375</v>
      </c>
      <c r="AR168">
        <v>0</v>
      </c>
      <c r="AS168">
        <v>0</v>
      </c>
      <c r="AT168">
        <v>0</v>
      </c>
      <c r="AU168">
        <v>0</v>
      </c>
      <c r="AV168">
        <v>176758.5703125</v>
      </c>
      <c r="AW168">
        <v>129575.98013305638</v>
      </c>
      <c r="AX168">
        <v>168775.9914550781</v>
      </c>
      <c r="AY168">
        <v>57370.274513602228</v>
      </c>
      <c r="AZ168">
        <v>104132.07950019831</v>
      </c>
      <c r="BA168">
        <v>499578.81969451898</v>
      </c>
      <c r="BB168">
        <v>0</v>
      </c>
      <c r="BC168">
        <v>426853.8046875</v>
      </c>
      <c r="BD168">
        <v>289588.53125</v>
      </c>
      <c r="BE168">
        <v>216448.77734375</v>
      </c>
      <c r="BF168">
        <v>0</v>
      </c>
      <c r="BG168">
        <v>0</v>
      </c>
    </row>
    <row r="169" spans="1:59">
      <c r="A169" s="16">
        <v>36053</v>
      </c>
      <c r="B169" t="s">
        <v>69</v>
      </c>
      <c r="C169" s="16" t="s">
        <v>61</v>
      </c>
      <c r="D169">
        <v>1635834.65625</v>
      </c>
      <c r="E169">
        <v>714856.25</v>
      </c>
      <c r="F169">
        <v>77466.748142242403</v>
      </c>
      <c r="G169">
        <v>0</v>
      </c>
      <c r="H169">
        <v>0</v>
      </c>
      <c r="I169">
        <v>0</v>
      </c>
      <c r="J169">
        <v>0</v>
      </c>
      <c r="K169">
        <v>81149.194137573286</v>
      </c>
      <c r="L169">
        <v>802970.04833984398</v>
      </c>
      <c r="M169">
        <v>433304.99523925799</v>
      </c>
      <c r="N169">
        <v>36560.045705795295</v>
      </c>
      <c r="O169">
        <v>133288.84289550778</v>
      </c>
      <c r="P169">
        <v>274019.81797790597</v>
      </c>
      <c r="Q169">
        <v>0</v>
      </c>
      <c r="R169">
        <v>1217124.01644897</v>
      </c>
      <c r="S169">
        <v>20619.87890625</v>
      </c>
      <c r="T169">
        <v>572794.59735107399</v>
      </c>
      <c r="U169">
        <v>0</v>
      </c>
      <c r="V169">
        <v>0</v>
      </c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L169" s="16">
        <v>36053</v>
      </c>
      <c r="AM169" t="s">
        <v>69</v>
      </c>
      <c r="AN169" s="16" t="s">
        <v>61</v>
      </c>
      <c r="AO169">
        <v>266712.125</v>
      </c>
      <c r="AP169">
        <v>215174.15625</v>
      </c>
      <c r="AQ169">
        <v>654384.58984375</v>
      </c>
      <c r="AR169">
        <v>0</v>
      </c>
      <c r="AS169">
        <v>0</v>
      </c>
      <c r="AT169">
        <v>0</v>
      </c>
      <c r="AU169">
        <v>0</v>
      </c>
      <c r="AV169">
        <v>16264.320312499975</v>
      </c>
      <c r="AW169">
        <v>243506.87573242199</v>
      </c>
      <c r="AX169">
        <v>195892</v>
      </c>
      <c r="AY169">
        <v>9436.8971661925298</v>
      </c>
      <c r="AZ169">
        <v>59123.186157226504</v>
      </c>
      <c r="BA169">
        <v>109066.3955688477</v>
      </c>
      <c r="BB169">
        <v>0</v>
      </c>
      <c r="BC169">
        <v>276559.37048339797</v>
      </c>
      <c r="BD169">
        <v>70880.84375</v>
      </c>
      <c r="BE169">
        <v>227741.85260009801</v>
      </c>
      <c r="BF169">
        <v>0</v>
      </c>
      <c r="BG169">
        <v>0</v>
      </c>
    </row>
    <row r="170" spans="1:59">
      <c r="A170" s="16">
        <v>36065</v>
      </c>
      <c r="B170" t="s">
        <v>70</v>
      </c>
      <c r="C170" s="16" t="s">
        <v>61</v>
      </c>
      <c r="D170">
        <v>1990403</v>
      </c>
      <c r="E170">
        <v>730117.421875</v>
      </c>
      <c r="F170">
        <v>62772.693498134598</v>
      </c>
      <c r="G170">
        <v>0</v>
      </c>
      <c r="H170">
        <v>0</v>
      </c>
      <c r="I170">
        <v>0</v>
      </c>
      <c r="J170">
        <v>0</v>
      </c>
      <c r="K170">
        <v>55038.014709472656</v>
      </c>
      <c r="L170">
        <v>851510.02026367211</v>
      </c>
      <c r="M170">
        <v>542565.00158691406</v>
      </c>
      <c r="N170">
        <v>46657.223462700873</v>
      </c>
      <c r="O170">
        <v>193809.50159454392</v>
      </c>
      <c r="P170">
        <v>278080.457687377</v>
      </c>
      <c r="Q170">
        <v>0</v>
      </c>
      <c r="R170">
        <v>1101293.0758666999</v>
      </c>
      <c r="S170">
        <v>34924.03125</v>
      </c>
      <c r="T170">
        <v>435050.137084961</v>
      </c>
      <c r="U170">
        <v>0</v>
      </c>
      <c r="V170">
        <v>0</v>
      </c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L170" s="16">
        <v>36065</v>
      </c>
      <c r="AM170" t="s">
        <v>70</v>
      </c>
      <c r="AN170" s="16" t="s">
        <v>61</v>
      </c>
      <c r="AO170">
        <v>324522.21875</v>
      </c>
      <c r="AP170">
        <v>219767.8125</v>
      </c>
      <c r="AQ170">
        <v>440408.28125</v>
      </c>
      <c r="AR170">
        <v>0</v>
      </c>
      <c r="AS170">
        <v>0</v>
      </c>
      <c r="AT170">
        <v>0</v>
      </c>
      <c r="AU170">
        <v>0</v>
      </c>
      <c r="AV170">
        <v>9372.7451171875</v>
      </c>
      <c r="AW170">
        <v>227164.19189453099</v>
      </c>
      <c r="AX170">
        <v>257797.0017089844</v>
      </c>
      <c r="AY170">
        <v>11630.14858591552</v>
      </c>
      <c r="AZ170">
        <v>102567.2951622009</v>
      </c>
      <c r="BA170">
        <v>105798.39846801761</v>
      </c>
      <c r="BB170">
        <v>0</v>
      </c>
      <c r="BC170">
        <v>250172.26068115199</v>
      </c>
      <c r="BD170">
        <v>120051.375</v>
      </c>
      <c r="BE170">
        <v>169417.6758728023</v>
      </c>
      <c r="BF170">
        <v>0</v>
      </c>
      <c r="BG170">
        <v>0</v>
      </c>
    </row>
    <row r="171" spans="1:59">
      <c r="A171" s="16">
        <v>36067</v>
      </c>
      <c r="B171" t="s">
        <v>71</v>
      </c>
      <c r="C171" s="16" t="s">
        <v>61</v>
      </c>
      <c r="D171">
        <v>2847040</v>
      </c>
      <c r="E171">
        <v>1142700</v>
      </c>
      <c r="F171">
        <v>52745.733215808847</v>
      </c>
      <c r="G171">
        <v>0</v>
      </c>
      <c r="H171">
        <v>0</v>
      </c>
      <c r="I171">
        <v>0</v>
      </c>
      <c r="J171">
        <v>0</v>
      </c>
      <c r="K171">
        <v>97771.656700134277</v>
      </c>
      <c r="L171">
        <v>380215.78930664097</v>
      </c>
      <c r="M171">
        <v>230932.32519531299</v>
      </c>
      <c r="N171">
        <v>125866.36924242959</v>
      </c>
      <c r="O171">
        <v>191183.80256718432</v>
      </c>
      <c r="P171">
        <v>792818.929870605</v>
      </c>
      <c r="Q171">
        <v>0</v>
      </c>
      <c r="R171">
        <v>1305029.3069458001</v>
      </c>
      <c r="S171">
        <v>47434.465087890632</v>
      </c>
      <c r="T171">
        <v>652927.49688720703</v>
      </c>
      <c r="U171">
        <v>0</v>
      </c>
      <c r="V171">
        <v>0</v>
      </c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L171" s="16">
        <v>36067</v>
      </c>
      <c r="AM171" t="s">
        <v>71</v>
      </c>
      <c r="AN171" s="16" t="s">
        <v>61</v>
      </c>
      <c r="AO171">
        <v>464191.25</v>
      </c>
      <c r="AP171">
        <v>343956.5</v>
      </c>
      <c r="AQ171">
        <v>495568.73030215502</v>
      </c>
      <c r="AR171">
        <v>0</v>
      </c>
      <c r="AS171">
        <v>0</v>
      </c>
      <c r="AT171">
        <v>0</v>
      </c>
      <c r="AU171">
        <v>0</v>
      </c>
      <c r="AV171">
        <v>13186.106475830078</v>
      </c>
      <c r="AW171">
        <v>163155.21801757801</v>
      </c>
      <c r="AX171">
        <v>140497.099609375</v>
      </c>
      <c r="AY171">
        <v>35070.238842010534</v>
      </c>
      <c r="AZ171">
        <v>71409.042066752882</v>
      </c>
      <c r="BA171">
        <v>318352.19604492228</v>
      </c>
      <c r="BB171">
        <v>0</v>
      </c>
      <c r="BC171">
        <v>296518.08013915998</v>
      </c>
      <c r="BD171">
        <v>163055.96728515631</v>
      </c>
      <c r="BE171">
        <v>297669.42787170399</v>
      </c>
      <c r="BF171">
        <v>0</v>
      </c>
      <c r="BG171">
        <v>0</v>
      </c>
    </row>
    <row r="172" spans="1:59">
      <c r="A172" s="16">
        <v>36069</v>
      </c>
      <c r="B172" t="s">
        <v>72</v>
      </c>
      <c r="C172" s="16" t="s">
        <v>61</v>
      </c>
      <c r="D172">
        <v>3971522.8748474098</v>
      </c>
      <c r="E172">
        <v>1269100.7199096666</v>
      </c>
      <c r="F172">
        <v>62455.081788528681</v>
      </c>
      <c r="G172">
        <v>0</v>
      </c>
      <c r="H172">
        <v>0</v>
      </c>
      <c r="I172">
        <v>0</v>
      </c>
      <c r="J172">
        <v>0</v>
      </c>
      <c r="K172">
        <v>443293.4140625</v>
      </c>
      <c r="L172">
        <v>536764.28527832031</v>
      </c>
      <c r="M172">
        <v>214245.002319336</v>
      </c>
      <c r="N172">
        <v>299414.75888586027</v>
      </c>
      <c r="O172">
        <v>211234.43630611902</v>
      </c>
      <c r="P172">
        <v>822042.129570961</v>
      </c>
      <c r="Q172">
        <v>0</v>
      </c>
      <c r="R172">
        <v>1943186.6796875</v>
      </c>
      <c r="S172">
        <v>142270.44009399414</v>
      </c>
      <c r="T172">
        <v>668710.85498046898</v>
      </c>
      <c r="U172">
        <v>0</v>
      </c>
      <c r="V172">
        <v>0</v>
      </c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L172" s="16">
        <v>36069</v>
      </c>
      <c r="AM172" t="s">
        <v>72</v>
      </c>
      <c r="AN172" s="16" t="s">
        <v>61</v>
      </c>
      <c r="AO172">
        <v>647854.92675781297</v>
      </c>
      <c r="AP172">
        <v>382194.76427459746</v>
      </c>
      <c r="AQ172">
        <v>575823.29933182534</v>
      </c>
      <c r="AR172">
        <v>0</v>
      </c>
      <c r="AS172">
        <v>0</v>
      </c>
      <c r="AT172">
        <v>0</v>
      </c>
      <c r="AU172">
        <v>0</v>
      </c>
      <c r="AV172">
        <v>85557.7099609375</v>
      </c>
      <c r="AW172">
        <v>186051.279571533</v>
      </c>
      <c r="AX172">
        <v>98987.0009765625</v>
      </c>
      <c r="AY172">
        <v>69725.774175882296</v>
      </c>
      <c r="AZ172">
        <v>119315.916086197</v>
      </c>
      <c r="BA172">
        <v>320256.228439331</v>
      </c>
      <c r="BB172">
        <v>0</v>
      </c>
      <c r="BC172">
        <v>441633.3125</v>
      </c>
      <c r="BD172">
        <v>489054.66693115234</v>
      </c>
      <c r="BE172">
        <v>281485.5</v>
      </c>
      <c r="BF172">
        <v>0</v>
      </c>
      <c r="BG172">
        <v>0</v>
      </c>
    </row>
    <row r="173" spans="1:59">
      <c r="A173" s="16">
        <v>36077</v>
      </c>
      <c r="B173" t="s">
        <v>73</v>
      </c>
      <c r="C173" s="16" t="s">
        <v>61</v>
      </c>
      <c r="D173">
        <v>578816.421875</v>
      </c>
      <c r="E173">
        <v>210836.9375</v>
      </c>
      <c r="F173">
        <v>45674.731922149702</v>
      </c>
      <c r="G173">
        <v>0</v>
      </c>
      <c r="H173">
        <v>0</v>
      </c>
      <c r="I173">
        <v>0</v>
      </c>
      <c r="J173">
        <v>0</v>
      </c>
      <c r="K173">
        <v>10096.900390625</v>
      </c>
      <c r="L173">
        <v>996535.01708984398</v>
      </c>
      <c r="M173">
        <v>513510</v>
      </c>
      <c r="N173">
        <v>39781.580620706096</v>
      </c>
      <c r="O173">
        <v>131536.115450382</v>
      </c>
      <c r="P173">
        <v>95394.489974021999</v>
      </c>
      <c r="Q173">
        <v>0</v>
      </c>
      <c r="R173">
        <v>769209.59082031297</v>
      </c>
      <c r="S173">
        <v>2327.83349609375</v>
      </c>
      <c r="T173">
        <v>301741.58567810099</v>
      </c>
      <c r="U173">
        <v>0</v>
      </c>
      <c r="V173">
        <v>0</v>
      </c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L173" s="16">
        <v>36077</v>
      </c>
      <c r="AM173" t="s">
        <v>73</v>
      </c>
      <c r="AN173" s="16" t="s">
        <v>61</v>
      </c>
      <c r="AO173">
        <v>94372.25</v>
      </c>
      <c r="AP173">
        <v>63462.62109375</v>
      </c>
      <c r="AQ173">
        <v>349248.61328125</v>
      </c>
      <c r="AR173">
        <v>0</v>
      </c>
      <c r="AS173">
        <v>0</v>
      </c>
      <c r="AT173">
        <v>0</v>
      </c>
      <c r="AU173">
        <v>0</v>
      </c>
      <c r="AV173">
        <v>1339.6650390625</v>
      </c>
      <c r="AW173">
        <v>226557.69677734401</v>
      </c>
      <c r="AX173">
        <v>223726</v>
      </c>
      <c r="AY173">
        <v>11624.580127417998</v>
      </c>
      <c r="AZ173">
        <v>40855.707309722879</v>
      </c>
      <c r="BA173">
        <v>34654.561016082727</v>
      </c>
      <c r="BB173">
        <v>0</v>
      </c>
      <c r="BC173">
        <v>174656.681274414</v>
      </c>
      <c r="BD173">
        <v>8001.927734375</v>
      </c>
      <c r="BE173">
        <v>117451.59857177729</v>
      </c>
      <c r="BF173">
        <v>0</v>
      </c>
      <c r="BG173">
        <v>0</v>
      </c>
    </row>
    <row r="174" spans="1:59">
      <c r="A174" s="16">
        <v>36095</v>
      </c>
      <c r="B174" t="s">
        <v>74</v>
      </c>
      <c r="C174" s="16" t="s">
        <v>61</v>
      </c>
      <c r="D174">
        <v>393528.2890625</v>
      </c>
      <c r="E174">
        <v>103796.115234375</v>
      </c>
      <c r="F174">
        <v>28982.235677242301</v>
      </c>
      <c r="G174">
        <v>0</v>
      </c>
      <c r="H174">
        <v>0</v>
      </c>
      <c r="I174">
        <v>0</v>
      </c>
      <c r="J174">
        <v>0</v>
      </c>
      <c r="K174">
        <v>35113.1015625</v>
      </c>
      <c r="L174">
        <v>743625.08532714797</v>
      </c>
      <c r="M174">
        <v>210015</v>
      </c>
      <c r="N174">
        <v>60527.540630578966</v>
      </c>
      <c r="O174">
        <v>61622.485284805269</v>
      </c>
      <c r="P174">
        <v>46807.574836731001</v>
      </c>
      <c r="Q174">
        <v>0</v>
      </c>
      <c r="R174">
        <v>456139.32556152297</v>
      </c>
      <c r="S174">
        <v>1001.68180847168</v>
      </c>
      <c r="T174">
        <v>129564.89159011841</v>
      </c>
      <c r="U174">
        <v>0</v>
      </c>
      <c r="V174">
        <v>0</v>
      </c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L174" s="16">
        <v>36095</v>
      </c>
      <c r="AM174" t="s">
        <v>74</v>
      </c>
      <c r="AN174" s="16" t="s">
        <v>61</v>
      </c>
      <c r="AO174">
        <v>64162.21875</v>
      </c>
      <c r="AP174">
        <v>31242.98046875</v>
      </c>
      <c r="AQ174">
        <v>199956.005859375</v>
      </c>
      <c r="AR174">
        <v>0</v>
      </c>
      <c r="AS174">
        <v>0</v>
      </c>
      <c r="AT174">
        <v>0</v>
      </c>
      <c r="AU174">
        <v>0</v>
      </c>
      <c r="AV174">
        <v>4658.8349609375</v>
      </c>
      <c r="AW174">
        <v>155380.01269531291</v>
      </c>
      <c r="AX174">
        <v>84208</v>
      </c>
      <c r="AY174">
        <v>16421.884086847258</v>
      </c>
      <c r="AZ174">
        <v>21551.778816223152</v>
      </c>
      <c r="BA174">
        <v>17991.637519836389</v>
      </c>
      <c r="BB174">
        <v>0</v>
      </c>
      <c r="BC174">
        <v>103487.203125</v>
      </c>
      <c r="BD174">
        <v>3443.28125</v>
      </c>
      <c r="BE174">
        <v>50391.788330078103</v>
      </c>
      <c r="BF174">
        <v>0</v>
      </c>
      <c r="BG174">
        <v>0</v>
      </c>
    </row>
    <row r="175" spans="1:59">
      <c r="A175" s="16">
        <v>36097</v>
      </c>
      <c r="B175" t="s">
        <v>75</v>
      </c>
      <c r="C175" s="16" t="s">
        <v>61</v>
      </c>
      <c r="D175">
        <v>536957</v>
      </c>
      <c r="E175">
        <v>101573.16796875</v>
      </c>
      <c r="F175">
        <v>9210.2641860395706</v>
      </c>
      <c r="G175">
        <v>0</v>
      </c>
      <c r="H175">
        <v>0</v>
      </c>
      <c r="I175">
        <v>0</v>
      </c>
      <c r="J175">
        <v>0</v>
      </c>
      <c r="K175">
        <v>8117.3179912567139</v>
      </c>
      <c r="L175">
        <v>354240.01760864299</v>
      </c>
      <c r="M175">
        <v>141690</v>
      </c>
      <c r="N175">
        <v>12726.752114653551</v>
      </c>
      <c r="O175">
        <v>183255.7201881411</v>
      </c>
      <c r="P175">
        <v>211073.04976654059</v>
      </c>
      <c r="Q175">
        <v>0</v>
      </c>
      <c r="R175">
        <v>395662.607421875</v>
      </c>
      <c r="S175">
        <v>6384.1536865234402</v>
      </c>
      <c r="T175">
        <v>80602.6279296875</v>
      </c>
      <c r="U175">
        <v>0</v>
      </c>
      <c r="V175">
        <v>0</v>
      </c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L175" s="16">
        <v>36097</v>
      </c>
      <c r="AM175" t="s">
        <v>75</v>
      </c>
      <c r="AN175" s="16" t="s">
        <v>61</v>
      </c>
      <c r="AO175">
        <v>87547.328125</v>
      </c>
      <c r="AP175">
        <v>30573.861328125</v>
      </c>
      <c r="AQ175">
        <v>92692.119140625</v>
      </c>
      <c r="AR175">
        <v>0</v>
      </c>
      <c r="AS175">
        <v>0</v>
      </c>
      <c r="AT175">
        <v>0</v>
      </c>
      <c r="AU175">
        <v>0</v>
      </c>
      <c r="AV175">
        <v>1166.759937286377</v>
      </c>
      <c r="AW175">
        <v>80237.747680664092</v>
      </c>
      <c r="AX175">
        <v>70630</v>
      </c>
      <c r="AY175">
        <v>2919.8604933023421</v>
      </c>
      <c r="AZ175">
        <v>68568.955071449236</v>
      </c>
      <c r="BA175">
        <v>81036.727447509707</v>
      </c>
      <c r="BB175">
        <v>0</v>
      </c>
      <c r="BC175">
        <v>89923.328125</v>
      </c>
      <c r="BD175">
        <v>21945.529296875</v>
      </c>
      <c r="BE175">
        <v>31403.6220703125</v>
      </c>
      <c r="BF175">
        <v>0</v>
      </c>
      <c r="BG175">
        <v>0</v>
      </c>
    </row>
    <row r="176" spans="1:59">
      <c r="A176" s="16">
        <v>36101</v>
      </c>
      <c r="B176" t="s">
        <v>76</v>
      </c>
      <c r="C176" s="16" t="s">
        <v>61</v>
      </c>
      <c r="D176">
        <v>2204826.6875</v>
      </c>
      <c r="E176">
        <v>546532.171875</v>
      </c>
      <c r="F176">
        <v>65743.765031690607</v>
      </c>
      <c r="G176">
        <v>0</v>
      </c>
      <c r="H176">
        <v>0</v>
      </c>
      <c r="I176">
        <v>0</v>
      </c>
      <c r="J176">
        <v>0</v>
      </c>
      <c r="K176">
        <v>86630.499511718808</v>
      </c>
      <c r="L176">
        <v>2469945.0346679697</v>
      </c>
      <c r="M176">
        <v>833910.00189208984</v>
      </c>
      <c r="N176">
        <v>668468.80449628877</v>
      </c>
      <c r="O176">
        <v>501819.75743865932</v>
      </c>
      <c r="P176">
        <v>859815.16164970398</v>
      </c>
      <c r="Q176">
        <v>0</v>
      </c>
      <c r="R176">
        <v>1939849.40380859</v>
      </c>
      <c r="S176">
        <v>14811.03353345399</v>
      </c>
      <c r="T176">
        <v>517838.06106567394</v>
      </c>
      <c r="U176">
        <v>0</v>
      </c>
      <c r="V176">
        <v>0</v>
      </c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L176" s="16">
        <v>36101</v>
      </c>
      <c r="AM176" t="s">
        <v>76</v>
      </c>
      <c r="AN176" s="16" t="s">
        <v>61</v>
      </c>
      <c r="AO176">
        <v>359482.625</v>
      </c>
      <c r="AP176">
        <v>164508.03125</v>
      </c>
      <c r="AQ176">
        <v>576432.03901383304</v>
      </c>
      <c r="AR176">
        <v>0</v>
      </c>
      <c r="AS176">
        <v>0</v>
      </c>
      <c r="AT176">
        <v>0</v>
      </c>
      <c r="AU176">
        <v>0</v>
      </c>
      <c r="AV176">
        <v>23081.13916015625</v>
      </c>
      <c r="AW176">
        <v>510063.99902343802</v>
      </c>
      <c r="AX176">
        <v>413126.99584960937</v>
      </c>
      <c r="AY176">
        <v>142429.74570465073</v>
      </c>
      <c r="AZ176">
        <v>175684.27703857439</v>
      </c>
      <c r="BA176">
        <v>307791.61727905233</v>
      </c>
      <c r="BB176">
        <v>0</v>
      </c>
      <c r="BC176">
        <v>440227.54199218802</v>
      </c>
      <c r="BD176">
        <v>50912.930188179016</v>
      </c>
      <c r="BE176">
        <v>201458.8419189454</v>
      </c>
      <c r="BF176">
        <v>0</v>
      </c>
      <c r="BG176">
        <v>0</v>
      </c>
    </row>
    <row r="177" spans="1:60">
      <c r="A177" s="16">
        <v>36107</v>
      </c>
      <c r="B177" t="s">
        <v>77</v>
      </c>
      <c r="C177" s="16" t="s">
        <v>61</v>
      </c>
      <c r="D177">
        <v>323248.75683593802</v>
      </c>
      <c r="E177">
        <v>124100.38455152544</v>
      </c>
      <c r="F177">
        <v>12968.9662823081</v>
      </c>
      <c r="G177">
        <v>0</v>
      </c>
      <c r="H177">
        <v>0</v>
      </c>
      <c r="I177">
        <v>0</v>
      </c>
      <c r="J177">
        <v>0</v>
      </c>
      <c r="K177">
        <v>15974.2004394531</v>
      </c>
      <c r="L177">
        <v>711174.968933105</v>
      </c>
      <c r="M177">
        <v>270915</v>
      </c>
      <c r="N177">
        <v>10957.34556245804</v>
      </c>
      <c r="O177">
        <v>98943.889773845629</v>
      </c>
      <c r="P177">
        <v>56830.585601300001</v>
      </c>
      <c r="Q177">
        <v>0</v>
      </c>
      <c r="R177">
        <v>399335.23699951201</v>
      </c>
      <c r="S177">
        <v>6.92894423007965</v>
      </c>
      <c r="T177">
        <v>165104.37378311148</v>
      </c>
      <c r="U177">
        <v>0</v>
      </c>
      <c r="V177">
        <v>0</v>
      </c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L177" s="16">
        <v>36107</v>
      </c>
      <c r="AM177" t="s">
        <v>77</v>
      </c>
      <c r="AN177" s="16" t="s">
        <v>61</v>
      </c>
      <c r="AO177">
        <v>52766.799194335901</v>
      </c>
      <c r="AP177">
        <v>37399.424219131484</v>
      </c>
      <c r="AQ177">
        <v>166340.3125</v>
      </c>
      <c r="AR177">
        <v>0</v>
      </c>
      <c r="AS177">
        <v>0</v>
      </c>
      <c r="AT177">
        <v>0</v>
      </c>
      <c r="AU177">
        <v>0</v>
      </c>
      <c r="AV177">
        <v>2119.46997070313</v>
      </c>
      <c r="AW177">
        <v>162759.22253418012</v>
      </c>
      <c r="AX177">
        <v>123867</v>
      </c>
      <c r="AY177">
        <v>3474.7547421455356</v>
      </c>
      <c r="AZ177">
        <v>29627.75717449193</v>
      </c>
      <c r="BA177">
        <v>21263.995920419671</v>
      </c>
      <c r="BB177">
        <v>0</v>
      </c>
      <c r="BC177">
        <v>90645.91015625</v>
      </c>
      <c r="BD177">
        <v>23.818244934081999</v>
      </c>
      <c r="BE177">
        <v>64246.939880371101</v>
      </c>
      <c r="BF177">
        <v>0</v>
      </c>
      <c r="BG177">
        <v>0</v>
      </c>
    </row>
    <row r="178" spans="1:60">
      <c r="A178" s="16">
        <v>36109</v>
      </c>
      <c r="B178" t="s">
        <v>78</v>
      </c>
      <c r="C178" s="16" t="s">
        <v>61</v>
      </c>
      <c r="D178">
        <v>866787.49707031297</v>
      </c>
      <c r="E178">
        <v>384925.10425567644</v>
      </c>
      <c r="F178">
        <v>15964.7047153115</v>
      </c>
      <c r="G178">
        <v>0</v>
      </c>
      <c r="H178">
        <v>0</v>
      </c>
      <c r="I178">
        <v>0</v>
      </c>
      <c r="J178">
        <v>0</v>
      </c>
      <c r="K178">
        <v>115901.90304565444</v>
      </c>
      <c r="L178">
        <v>571150.98312425602</v>
      </c>
      <c r="M178">
        <v>200744.99511718799</v>
      </c>
      <c r="N178">
        <v>40409.091044545166</v>
      </c>
      <c r="O178">
        <v>84744.552416771621</v>
      </c>
      <c r="P178">
        <v>480609.64891815197</v>
      </c>
      <c r="Q178">
        <v>0</v>
      </c>
      <c r="R178">
        <v>720345.95581054699</v>
      </c>
      <c r="S178">
        <v>8357.18359375</v>
      </c>
      <c r="T178">
        <v>344500.04031372</v>
      </c>
      <c r="U178">
        <v>0</v>
      </c>
      <c r="V178">
        <v>0</v>
      </c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L178" s="16">
        <v>36109</v>
      </c>
      <c r="AM178" t="s">
        <v>78</v>
      </c>
      <c r="AN178" s="16" t="s">
        <v>61</v>
      </c>
      <c r="AO178">
        <v>142073.610961914</v>
      </c>
      <c r="AP178">
        <v>116478.25584411605</v>
      </c>
      <c r="AQ178">
        <v>201218.17651367199</v>
      </c>
      <c r="AR178">
        <v>0</v>
      </c>
      <c r="AS178">
        <v>0</v>
      </c>
      <c r="AT178">
        <v>0</v>
      </c>
      <c r="AU178">
        <v>0</v>
      </c>
      <c r="AV178">
        <v>15445.300926208496</v>
      </c>
      <c r="AW178">
        <v>121489.87049102766</v>
      </c>
      <c r="AX178">
        <v>97245.99609375</v>
      </c>
      <c r="AY178">
        <v>12206.473592519798</v>
      </c>
      <c r="AZ178">
        <v>26680.578456044197</v>
      </c>
      <c r="BA178">
        <v>181686.95704650908</v>
      </c>
      <c r="BB178">
        <v>0</v>
      </c>
      <c r="BC178">
        <v>163418.224609375</v>
      </c>
      <c r="BD178">
        <v>28727.818359375</v>
      </c>
      <c r="BE178">
        <v>133977.50341796869</v>
      </c>
      <c r="BF178">
        <v>0</v>
      </c>
      <c r="BG178">
        <v>0</v>
      </c>
    </row>
    <row r="179" spans="1:60">
      <c r="A179" s="16">
        <v>36123</v>
      </c>
      <c r="B179" t="s">
        <v>79</v>
      </c>
      <c r="C179" s="16" t="s">
        <v>61</v>
      </c>
      <c r="D179">
        <v>1584781.20881653</v>
      </c>
      <c r="E179">
        <v>595796.98080444371</v>
      </c>
      <c r="F179">
        <v>62771.477095783644</v>
      </c>
      <c r="G179">
        <v>0</v>
      </c>
      <c r="H179">
        <v>0</v>
      </c>
      <c r="I179">
        <v>0</v>
      </c>
      <c r="J179">
        <v>0</v>
      </c>
      <c r="K179">
        <v>179010.72271728489</v>
      </c>
      <c r="L179">
        <v>383625.0209426884</v>
      </c>
      <c r="M179">
        <v>184785.0007324215</v>
      </c>
      <c r="N179">
        <v>119889.41420334605</v>
      </c>
      <c r="O179">
        <v>572765.63529515231</v>
      </c>
      <c r="P179">
        <v>559814.39965057303</v>
      </c>
      <c r="Q179">
        <v>0</v>
      </c>
      <c r="R179">
        <v>807122.08984375</v>
      </c>
      <c r="S179">
        <v>25016.85125732427</v>
      </c>
      <c r="T179">
        <v>326778.1447792055</v>
      </c>
      <c r="U179">
        <v>0</v>
      </c>
      <c r="V179">
        <v>0</v>
      </c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L179" s="16">
        <v>36123</v>
      </c>
      <c r="AM179" t="s">
        <v>79</v>
      </c>
      <c r="AN179" s="16" t="s">
        <v>61</v>
      </c>
      <c r="AO179">
        <v>258550.427825928</v>
      </c>
      <c r="AP179">
        <v>179449.45018386879</v>
      </c>
      <c r="AQ179">
        <v>378121.92144988442</v>
      </c>
      <c r="AR179">
        <v>0</v>
      </c>
      <c r="AS179">
        <v>0</v>
      </c>
      <c r="AT179">
        <v>0</v>
      </c>
      <c r="AU179">
        <v>0</v>
      </c>
      <c r="AV179">
        <v>33765.310058593801</v>
      </c>
      <c r="AW179">
        <v>136082.64523315401</v>
      </c>
      <c r="AX179">
        <v>104231.998046875</v>
      </c>
      <c r="AY179">
        <v>29406.092961966948</v>
      </c>
      <c r="AZ179">
        <v>248146.32161700702</v>
      </c>
      <c r="BA179">
        <v>220735.49662780698</v>
      </c>
      <c r="BB179">
        <v>0</v>
      </c>
      <c r="BC179">
        <v>183128.39331054699</v>
      </c>
      <c r="BD179">
        <v>85995.430725097656</v>
      </c>
      <c r="BE179">
        <v>138438.23114013701</v>
      </c>
      <c r="BF179">
        <v>0</v>
      </c>
      <c r="BG179">
        <v>0</v>
      </c>
    </row>
    <row r="180" spans="1:60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</row>
    <row r="181" spans="1:60" ht="18.75">
      <c r="A181" s="1" t="s">
        <v>85</v>
      </c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L181" s="1" t="s">
        <v>86</v>
      </c>
    </row>
    <row r="182" spans="1:60" ht="105">
      <c r="A182" s="3"/>
      <c r="B182" s="3" t="s">
        <v>3</v>
      </c>
      <c r="C182" s="3" t="s">
        <v>4</v>
      </c>
      <c r="D182" s="3" t="s">
        <v>19</v>
      </c>
      <c r="E182" s="3"/>
      <c r="F182" s="3"/>
      <c r="G182" s="3"/>
      <c r="H182" s="3" t="s">
        <v>18</v>
      </c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L182" s="3"/>
      <c r="AM182" s="3" t="s">
        <v>3</v>
      </c>
      <c r="AN182" s="3" t="s">
        <v>4</v>
      </c>
      <c r="AO182" s="3" t="s">
        <v>17</v>
      </c>
      <c r="AP182" s="3"/>
      <c r="AQ182" s="3"/>
      <c r="AR182" s="3"/>
      <c r="AS182" s="3" t="s">
        <v>18</v>
      </c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</row>
    <row r="183" spans="1:60">
      <c r="A183" s="20"/>
      <c r="B183" s="20">
        <v>2012</v>
      </c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L183" s="20"/>
      <c r="AM183" s="20">
        <v>2012</v>
      </c>
      <c r="AN183" s="20"/>
      <c r="AO183" s="20"/>
      <c r="AP183" s="20"/>
      <c r="AQ183" s="20"/>
      <c r="AR183" s="20"/>
      <c r="AS183" s="20"/>
      <c r="AT183" s="20"/>
      <c r="AU183" s="20"/>
      <c r="AV183" s="20"/>
      <c r="AW183" s="20"/>
      <c r="AX183" s="20"/>
      <c r="AY183" s="20"/>
      <c r="AZ183" s="20"/>
      <c r="BA183" s="20"/>
      <c r="BB183" s="20"/>
      <c r="BC183" s="20"/>
      <c r="BD183" s="20"/>
      <c r="BE183" s="20"/>
      <c r="BF183" s="20"/>
      <c r="BG183" s="20"/>
      <c r="BH183" s="20"/>
    </row>
    <row r="184" spans="1:60">
      <c r="A184" s="10" t="s">
        <v>7</v>
      </c>
      <c r="B184" s="10"/>
      <c r="C184" s="10"/>
      <c r="D184" s="10" t="s">
        <v>42</v>
      </c>
      <c r="E184" s="10" t="s">
        <v>43</v>
      </c>
      <c r="F184" s="10" t="s">
        <v>44</v>
      </c>
      <c r="G184" s="10" t="s">
        <v>45</v>
      </c>
      <c r="H184" s="10" t="s">
        <v>46</v>
      </c>
      <c r="I184" s="10" t="s">
        <v>47</v>
      </c>
      <c r="J184" s="10" t="s">
        <v>48</v>
      </c>
      <c r="K184" s="10" t="s">
        <v>49</v>
      </c>
      <c r="L184" s="10" t="s">
        <v>50</v>
      </c>
      <c r="M184" s="10" t="s">
        <v>51</v>
      </c>
      <c r="N184" s="10" t="s">
        <v>52</v>
      </c>
      <c r="O184" s="10" t="s">
        <v>53</v>
      </c>
      <c r="P184" s="10" t="s">
        <v>54</v>
      </c>
      <c r="Q184" s="10" t="s">
        <v>55</v>
      </c>
      <c r="R184" s="10" t="s">
        <v>56</v>
      </c>
      <c r="S184" s="10" t="s">
        <v>57</v>
      </c>
      <c r="T184" s="10" t="s">
        <v>58</v>
      </c>
      <c r="U184" s="10" t="s">
        <v>59</v>
      </c>
      <c r="V184" s="10" t="s">
        <v>60</v>
      </c>
      <c r="AF184" s="11"/>
      <c r="AG184" s="11"/>
      <c r="AL184" s="10" t="s">
        <v>7</v>
      </c>
      <c r="AM184" s="10"/>
      <c r="AN184" s="10"/>
      <c r="AO184" s="10" t="s">
        <v>42</v>
      </c>
      <c r="AP184" s="10" t="s">
        <v>43</v>
      </c>
      <c r="AQ184" s="10" t="s">
        <v>44</v>
      </c>
      <c r="AR184" s="10" t="s">
        <v>45</v>
      </c>
      <c r="AS184" s="10" t="s">
        <v>46</v>
      </c>
      <c r="AT184" s="10" t="s">
        <v>47</v>
      </c>
      <c r="AU184" s="10" t="s">
        <v>48</v>
      </c>
      <c r="AV184" s="10" t="s">
        <v>49</v>
      </c>
      <c r="AW184" s="10" t="s">
        <v>50</v>
      </c>
      <c r="AX184" s="10" t="s">
        <v>51</v>
      </c>
      <c r="AY184" s="10" t="s">
        <v>52</v>
      </c>
      <c r="AZ184" s="10" t="s">
        <v>53</v>
      </c>
      <c r="BA184" s="10" t="s">
        <v>54</v>
      </c>
      <c r="BB184" s="10" t="s">
        <v>55</v>
      </c>
      <c r="BC184" s="10" t="s">
        <v>56</v>
      </c>
      <c r="BD184" s="10" t="s">
        <v>57</v>
      </c>
      <c r="BE184" s="10" t="s">
        <v>58</v>
      </c>
      <c r="BF184" s="10" t="s">
        <v>59</v>
      </c>
      <c r="BG184" s="10" t="s">
        <v>60</v>
      </c>
    </row>
    <row r="185" spans="1:60">
      <c r="A185" s="16">
        <v>36003</v>
      </c>
      <c r="B185" s="16" t="s">
        <v>20</v>
      </c>
      <c r="C185" s="16" t="s">
        <v>61</v>
      </c>
      <c r="D185">
        <v>158.17356419498915</v>
      </c>
      <c r="E185">
        <v>171.3546739074294</v>
      </c>
      <c r="F185">
        <v>1.715589393256574</v>
      </c>
      <c r="G185">
        <v>0</v>
      </c>
      <c r="H185">
        <v>0</v>
      </c>
      <c r="I185">
        <v>0</v>
      </c>
      <c r="J185">
        <v>0</v>
      </c>
      <c r="K185">
        <v>3.9257912339553749</v>
      </c>
      <c r="L185">
        <v>35.746918366014334</v>
      </c>
      <c r="M185">
        <v>15.000000261163891</v>
      </c>
      <c r="N185">
        <v>157.94257012930336</v>
      </c>
      <c r="O185">
        <v>90.554975853541876</v>
      </c>
      <c r="P185">
        <v>68.881868457809688</v>
      </c>
      <c r="Q185">
        <v>0</v>
      </c>
      <c r="R185">
        <v>126.5660124803924</v>
      </c>
      <c r="S185">
        <v>6.4624630467995248</v>
      </c>
      <c r="T185">
        <v>147.66032953335659</v>
      </c>
      <c r="U185">
        <v>0</v>
      </c>
      <c r="V185">
        <v>0</v>
      </c>
      <c r="AL185" s="16">
        <v>36003</v>
      </c>
      <c r="AM185" s="16" t="s">
        <v>20</v>
      </c>
      <c r="AN185" s="16" t="s">
        <v>61</v>
      </c>
      <c r="AO185">
        <v>25.824799552389184</v>
      </c>
      <c r="AP185">
        <v>51.649599289175235</v>
      </c>
      <c r="AQ185">
        <v>13.543737553573408</v>
      </c>
      <c r="AR185">
        <v>0</v>
      </c>
      <c r="AS185">
        <v>0</v>
      </c>
      <c r="AT185">
        <v>0</v>
      </c>
      <c r="AU185">
        <v>0</v>
      </c>
      <c r="AV185">
        <v>0.9002754203290787</v>
      </c>
      <c r="AW185">
        <v>9.3377166285797184</v>
      </c>
      <c r="AX185">
        <v>5.7118278058468404</v>
      </c>
      <c r="AY185">
        <v>33.15094849244182</v>
      </c>
      <c r="AZ185">
        <v>20.302698795395528</v>
      </c>
      <c r="BA185">
        <v>25.880487954352215</v>
      </c>
      <c r="BB185">
        <v>0</v>
      </c>
      <c r="BC185">
        <v>28.765001487329947</v>
      </c>
      <c r="BD185">
        <v>22.214717529661673</v>
      </c>
      <c r="BE185">
        <v>57.530003420216303</v>
      </c>
      <c r="BF185">
        <v>0</v>
      </c>
      <c r="BG185">
        <v>0</v>
      </c>
    </row>
    <row r="186" spans="1:60">
      <c r="A186" s="16">
        <v>36007</v>
      </c>
      <c r="B186" s="16" t="s">
        <v>62</v>
      </c>
      <c r="C186" s="16" t="s">
        <v>61</v>
      </c>
      <c r="D186">
        <v>164.16926531865957</v>
      </c>
      <c r="E186">
        <v>177.85001728774694</v>
      </c>
      <c r="F186">
        <v>1.4696630017931129</v>
      </c>
      <c r="G186">
        <v>0</v>
      </c>
      <c r="H186">
        <v>0</v>
      </c>
      <c r="I186">
        <v>0</v>
      </c>
      <c r="J186">
        <v>0</v>
      </c>
      <c r="K186">
        <v>4.6910188759499718</v>
      </c>
      <c r="L186">
        <v>35.63827670563812</v>
      </c>
      <c r="M186">
        <v>15.000000254174877</v>
      </c>
      <c r="N186">
        <v>111.31390472162343</v>
      </c>
      <c r="O186">
        <v>88.966866395242832</v>
      </c>
      <c r="P186">
        <v>68.912031858311778</v>
      </c>
      <c r="Q186">
        <v>0</v>
      </c>
      <c r="R186">
        <v>142.38694830077083</v>
      </c>
      <c r="S186">
        <v>6.462463282548935</v>
      </c>
      <c r="T186">
        <v>166.11809522408825</v>
      </c>
      <c r="U186">
        <v>0</v>
      </c>
      <c r="V186">
        <v>0</v>
      </c>
      <c r="AL186" s="16">
        <v>36007</v>
      </c>
      <c r="AM186" s="16" t="s">
        <v>62</v>
      </c>
      <c r="AN186" s="16" t="s">
        <v>61</v>
      </c>
      <c r="AO186">
        <v>26.766726289612777</v>
      </c>
      <c r="AP186">
        <v>53.533454766708189</v>
      </c>
      <c r="AQ186">
        <v>14.11161898296451</v>
      </c>
      <c r="AR186">
        <v>0</v>
      </c>
      <c r="AS186">
        <v>0</v>
      </c>
      <c r="AT186">
        <v>0</v>
      </c>
      <c r="AU186">
        <v>0</v>
      </c>
      <c r="AV186">
        <v>0.9151747259417341</v>
      </c>
      <c r="AW186">
        <v>9.1273481590027963</v>
      </c>
      <c r="AX186">
        <v>5.2339803914580569</v>
      </c>
      <c r="AY186">
        <v>29.069321566265721</v>
      </c>
      <c r="AZ186">
        <v>30.271886754536396</v>
      </c>
      <c r="BA186">
        <v>26.96729363812879</v>
      </c>
      <c r="BB186">
        <v>0</v>
      </c>
      <c r="BC186">
        <v>32.353269978099007</v>
      </c>
      <c r="BD186">
        <v>22.214716390158181</v>
      </c>
      <c r="BE186">
        <v>64.706542047073327</v>
      </c>
      <c r="BF186">
        <v>0</v>
      </c>
      <c r="BG186">
        <v>0</v>
      </c>
    </row>
    <row r="187" spans="1:60">
      <c r="A187" s="16">
        <v>36015</v>
      </c>
      <c r="B187" s="16" t="s">
        <v>63</v>
      </c>
      <c r="C187" s="16" t="s">
        <v>61</v>
      </c>
      <c r="D187">
        <v>168.76113286154322</v>
      </c>
      <c r="E187">
        <v>182.82453791981445</v>
      </c>
      <c r="F187">
        <v>1.5310689223834364</v>
      </c>
      <c r="G187">
        <v>0</v>
      </c>
      <c r="H187">
        <v>0</v>
      </c>
      <c r="I187">
        <v>0</v>
      </c>
      <c r="J187">
        <v>0</v>
      </c>
      <c r="K187">
        <v>3.7191989470711393</v>
      </c>
      <c r="L187">
        <v>36.636146748326993</v>
      </c>
      <c r="M187">
        <v>15.000000040871752</v>
      </c>
      <c r="N187">
        <v>120.14981496608745</v>
      </c>
      <c r="O187">
        <v>86.404381724646129</v>
      </c>
      <c r="P187">
        <v>70.90656387039283</v>
      </c>
      <c r="Q187">
        <v>0</v>
      </c>
      <c r="R187">
        <v>125.84000965204027</v>
      </c>
      <c r="S187">
        <v>6.4624628938649611</v>
      </c>
      <c r="T187">
        <v>146.81335084577023</v>
      </c>
      <c r="U187">
        <v>0</v>
      </c>
      <c r="V187">
        <v>0</v>
      </c>
      <c r="AL187" s="16">
        <v>36015</v>
      </c>
      <c r="AM187" s="16" t="s">
        <v>63</v>
      </c>
      <c r="AN187" s="16" t="s">
        <v>61</v>
      </c>
      <c r="AO187">
        <v>27.515397123673093</v>
      </c>
      <c r="AP187">
        <v>55.030791469726687</v>
      </c>
      <c r="AQ187">
        <v>13.761868017487558</v>
      </c>
      <c r="AR187">
        <v>0</v>
      </c>
      <c r="AS187">
        <v>0</v>
      </c>
      <c r="AT187">
        <v>0</v>
      </c>
      <c r="AU187">
        <v>0</v>
      </c>
      <c r="AV187">
        <v>0.49346633604770618</v>
      </c>
      <c r="AW187">
        <v>7.8726120067072811</v>
      </c>
      <c r="AX187">
        <v>5.1426031886156549</v>
      </c>
      <c r="AY187">
        <v>29.39751701594216</v>
      </c>
      <c r="AZ187">
        <v>28.880764997778627</v>
      </c>
      <c r="BA187">
        <v>26.755966871729164</v>
      </c>
      <c r="BB187">
        <v>0</v>
      </c>
      <c r="BC187">
        <v>28.600001801185485</v>
      </c>
      <c r="BD187">
        <v>22.214715512432516</v>
      </c>
      <c r="BE187">
        <v>57.200005980065093</v>
      </c>
      <c r="BF187">
        <v>0</v>
      </c>
      <c r="BG187">
        <v>0</v>
      </c>
    </row>
    <row r="188" spans="1:60">
      <c r="A188" s="16">
        <v>36017</v>
      </c>
      <c r="B188" s="16" t="s">
        <v>64</v>
      </c>
      <c r="C188" s="16" t="s">
        <v>61</v>
      </c>
      <c r="D188">
        <v>146.94242513151207</v>
      </c>
      <c r="E188">
        <v>159.1875930675682</v>
      </c>
      <c r="F188">
        <v>1.297266781590922</v>
      </c>
      <c r="G188">
        <v>0</v>
      </c>
      <c r="H188">
        <v>0</v>
      </c>
      <c r="I188">
        <v>0</v>
      </c>
      <c r="J188">
        <v>0</v>
      </c>
      <c r="K188">
        <v>1.4323444989185237</v>
      </c>
      <c r="L188">
        <v>35.372684152748171</v>
      </c>
      <c r="M188">
        <v>14.99999988642521</v>
      </c>
      <c r="N188">
        <v>106.47769706500409</v>
      </c>
      <c r="O188">
        <v>88.172093732769923</v>
      </c>
      <c r="P188">
        <v>49.740967327182673</v>
      </c>
      <c r="Q188">
        <v>0</v>
      </c>
      <c r="R188">
        <v>133.3420087437014</v>
      </c>
      <c r="S188">
        <v>6.8201526745899734</v>
      </c>
      <c r="T188">
        <v>155.56567444003429</v>
      </c>
      <c r="U188">
        <v>0</v>
      </c>
      <c r="V188">
        <v>0</v>
      </c>
      <c r="AL188" s="16">
        <v>36017</v>
      </c>
      <c r="AM188" s="16" t="s">
        <v>64</v>
      </c>
      <c r="AN188" s="16" t="s">
        <v>61</v>
      </c>
      <c r="AO188">
        <v>23.957998027007555</v>
      </c>
      <c r="AP188">
        <v>47.91599978201571</v>
      </c>
      <c r="AQ188">
        <v>15.296740637958919</v>
      </c>
      <c r="AR188">
        <v>0</v>
      </c>
      <c r="AS188">
        <v>0</v>
      </c>
      <c r="AT188">
        <v>0</v>
      </c>
      <c r="AU188">
        <v>0</v>
      </c>
      <c r="AV188">
        <v>0.19004462704049666</v>
      </c>
      <c r="AW188">
        <v>7.4319808839863866</v>
      </c>
      <c r="AX188">
        <v>5.451189622891115</v>
      </c>
      <c r="AY188">
        <v>32.940006025434826</v>
      </c>
      <c r="AZ188">
        <v>32.660836452667468</v>
      </c>
      <c r="BA188">
        <v>17.922409976341839</v>
      </c>
      <c r="BB188">
        <v>0</v>
      </c>
      <c r="BC188">
        <v>0</v>
      </c>
      <c r="BD188">
        <v>23.444278471272703</v>
      </c>
      <c r="BE188">
        <v>0</v>
      </c>
      <c r="BF188">
        <v>0</v>
      </c>
      <c r="BG188">
        <v>0</v>
      </c>
    </row>
    <row r="189" spans="1:60">
      <c r="A189" s="16">
        <v>36023</v>
      </c>
      <c r="B189" s="16" t="s">
        <v>65</v>
      </c>
      <c r="C189" s="16" t="s">
        <v>61</v>
      </c>
      <c r="D189">
        <v>159.73408908801207</v>
      </c>
      <c r="E189">
        <v>173.04526070018267</v>
      </c>
      <c r="F189">
        <v>1.4160669514015609</v>
      </c>
      <c r="G189">
        <v>0</v>
      </c>
      <c r="H189">
        <v>0</v>
      </c>
      <c r="I189">
        <v>0</v>
      </c>
      <c r="J189">
        <v>0</v>
      </c>
      <c r="K189">
        <v>7.1224077270039849</v>
      </c>
      <c r="L189">
        <v>35.786133140598729</v>
      </c>
      <c r="M189">
        <v>15.000000222621438</v>
      </c>
      <c r="N189">
        <v>117.88402639712785</v>
      </c>
      <c r="O189">
        <v>89.568764474266231</v>
      </c>
      <c r="P189">
        <v>91.681548251067952</v>
      </c>
      <c r="Q189">
        <v>0</v>
      </c>
      <c r="R189">
        <v>137.99972928236471</v>
      </c>
      <c r="S189">
        <v>6.4468800196435181</v>
      </c>
      <c r="T189">
        <v>160.99967523621879</v>
      </c>
      <c r="U189">
        <v>0</v>
      </c>
      <c r="V189">
        <v>0</v>
      </c>
      <c r="AL189" s="16">
        <v>36023</v>
      </c>
      <c r="AM189" s="16" t="s">
        <v>65</v>
      </c>
      <c r="AN189" s="16" t="s">
        <v>61</v>
      </c>
      <c r="AO189">
        <v>26.043601862037416</v>
      </c>
      <c r="AP189">
        <v>52.087205496365044</v>
      </c>
      <c r="AQ189">
        <v>15.302231850365596</v>
      </c>
      <c r="AR189">
        <v>0</v>
      </c>
      <c r="AS189">
        <v>0</v>
      </c>
      <c r="AT189">
        <v>0</v>
      </c>
      <c r="AU189">
        <v>0</v>
      </c>
      <c r="AV189">
        <v>1.4198681490278784</v>
      </c>
      <c r="AW189">
        <v>8.3294093393850428</v>
      </c>
      <c r="AX189">
        <v>5.7086183351366921</v>
      </c>
      <c r="AY189">
        <v>32.092842465831239</v>
      </c>
      <c r="AZ189">
        <v>27.187457677361198</v>
      </c>
      <c r="BA189">
        <v>34.073940093082456</v>
      </c>
      <c r="BB189">
        <v>0</v>
      </c>
      <c r="BC189">
        <v>31.334801763648159</v>
      </c>
      <c r="BD189">
        <v>22.161150022645721</v>
      </c>
      <c r="BE189">
        <v>62.669600612369329</v>
      </c>
      <c r="BF189">
        <v>0</v>
      </c>
      <c r="BG189">
        <v>0</v>
      </c>
    </row>
    <row r="190" spans="1:60">
      <c r="A190" s="16">
        <v>36025</v>
      </c>
      <c r="B190" s="16" t="s">
        <v>66</v>
      </c>
      <c r="C190" s="16" t="s">
        <v>61</v>
      </c>
      <c r="D190">
        <v>164.16925752740985</v>
      </c>
      <c r="E190">
        <v>177.85001294582094</v>
      </c>
      <c r="F190">
        <v>1.7542828088995635</v>
      </c>
      <c r="G190">
        <v>0</v>
      </c>
      <c r="H190">
        <v>0</v>
      </c>
      <c r="I190">
        <v>0</v>
      </c>
      <c r="J190">
        <v>0</v>
      </c>
      <c r="K190">
        <v>2.6470626400139206</v>
      </c>
      <c r="L190">
        <v>35.67052510436617</v>
      </c>
      <c r="M190">
        <v>14.999999475396137</v>
      </c>
      <c r="N190">
        <v>110.47978819187566</v>
      </c>
      <c r="O190">
        <v>81.36009164628301</v>
      </c>
      <c r="P190">
        <v>65.408520684616377</v>
      </c>
      <c r="Q190">
        <v>0</v>
      </c>
      <c r="R190">
        <v>126.4876265549219</v>
      </c>
      <c r="S190">
        <v>6.4624623335357745</v>
      </c>
      <c r="T190">
        <v>147.56889488588334</v>
      </c>
      <c r="U190">
        <v>0</v>
      </c>
      <c r="V190">
        <v>0</v>
      </c>
      <c r="AL190" s="16">
        <v>36025</v>
      </c>
      <c r="AM190" s="16" t="s">
        <v>66</v>
      </c>
      <c r="AN190" s="16" t="s">
        <v>61</v>
      </c>
      <c r="AO190">
        <v>26.766725575243225</v>
      </c>
      <c r="AP190">
        <v>53.533451746821086</v>
      </c>
      <c r="AQ190">
        <v>15.450006382074678</v>
      </c>
      <c r="AR190">
        <v>0</v>
      </c>
      <c r="AS190">
        <v>0</v>
      </c>
      <c r="AT190">
        <v>0</v>
      </c>
      <c r="AU190">
        <v>0</v>
      </c>
      <c r="AV190">
        <v>0.35121441377708079</v>
      </c>
      <c r="AW190">
        <v>8.2523910923754595</v>
      </c>
      <c r="AX190">
        <v>4.7945970675408498</v>
      </c>
      <c r="AY190">
        <v>31.014334654699582</v>
      </c>
      <c r="AZ190">
        <v>32.02977745228565</v>
      </c>
      <c r="BA190">
        <v>27.878921125645302</v>
      </c>
      <c r="BB190">
        <v>0</v>
      </c>
      <c r="BC190">
        <v>28.742082708251292</v>
      </c>
      <c r="BD190">
        <v>22.214715030008186</v>
      </c>
      <c r="BE190">
        <v>57.484167853311483</v>
      </c>
      <c r="BF190">
        <v>0</v>
      </c>
      <c r="BG190">
        <v>0</v>
      </c>
    </row>
    <row r="191" spans="1:60">
      <c r="A191" s="16">
        <v>36043</v>
      </c>
      <c r="B191" t="s">
        <v>67</v>
      </c>
      <c r="C191" s="16" t="s">
        <v>61</v>
      </c>
      <c r="D191">
        <v>167.06096241977357</v>
      </c>
      <c r="E191">
        <v>180.98273345655994</v>
      </c>
      <c r="F191">
        <v>2.1512669992461859</v>
      </c>
      <c r="G191">
        <v>0</v>
      </c>
      <c r="H191">
        <v>0</v>
      </c>
      <c r="I191">
        <v>0</v>
      </c>
      <c r="J191">
        <v>0</v>
      </c>
      <c r="K191">
        <v>4.3272645816365563</v>
      </c>
      <c r="L191">
        <v>35.70647166378464</v>
      </c>
      <c r="M191">
        <v>15.000000100791151</v>
      </c>
      <c r="N191">
        <v>121.49978130686961</v>
      </c>
      <c r="O191">
        <v>88.209024098939139</v>
      </c>
      <c r="P191">
        <v>72.116764743940678</v>
      </c>
      <c r="Q191">
        <v>0</v>
      </c>
      <c r="R191">
        <v>127.17842025840474</v>
      </c>
      <c r="S191">
        <v>6.6633606588876013</v>
      </c>
      <c r="T191">
        <v>148.37480084630334</v>
      </c>
      <c r="U191">
        <v>0</v>
      </c>
      <c r="V191">
        <v>0</v>
      </c>
      <c r="AL191" s="16">
        <v>36043</v>
      </c>
      <c r="AM191" t="s">
        <v>67</v>
      </c>
      <c r="AN191" s="16" t="s">
        <v>61</v>
      </c>
      <c r="AO191">
        <v>27.238200997145018</v>
      </c>
      <c r="AP191">
        <v>54.476399319019279</v>
      </c>
      <c r="AQ191">
        <v>15.702525281808033</v>
      </c>
      <c r="AR191">
        <v>0</v>
      </c>
      <c r="AS191">
        <v>0</v>
      </c>
      <c r="AT191">
        <v>0</v>
      </c>
      <c r="AU191">
        <v>0</v>
      </c>
      <c r="AV191">
        <v>0.9600021393377034</v>
      </c>
      <c r="AW191">
        <v>9.1452933953998219</v>
      </c>
      <c r="AX191">
        <v>5.2198708748065981</v>
      </c>
      <c r="AY191">
        <v>35.658939491130027</v>
      </c>
      <c r="AZ191">
        <v>27.014835567964827</v>
      </c>
      <c r="BA191">
        <v>27.488001458871064</v>
      </c>
      <c r="BB191">
        <v>0</v>
      </c>
      <c r="BC191">
        <v>28.899745368082957</v>
      </c>
      <c r="BD191">
        <v>22.905302107874718</v>
      </c>
      <c r="BE191">
        <v>57.799485489932714</v>
      </c>
      <c r="BF191">
        <v>0</v>
      </c>
      <c r="BG191">
        <v>0</v>
      </c>
    </row>
    <row r="192" spans="1:60">
      <c r="A192" s="16">
        <v>36051</v>
      </c>
      <c r="B192" t="s">
        <v>68</v>
      </c>
      <c r="C192" s="16" t="s">
        <v>61</v>
      </c>
      <c r="D192">
        <v>169.65171561642072</v>
      </c>
      <c r="E192">
        <v>183.78932454699259</v>
      </c>
      <c r="F192">
        <v>1.1658700954033425</v>
      </c>
      <c r="G192">
        <v>0</v>
      </c>
      <c r="H192">
        <v>0</v>
      </c>
      <c r="I192">
        <v>0</v>
      </c>
      <c r="J192">
        <v>0</v>
      </c>
      <c r="K192">
        <v>21.356261226555869</v>
      </c>
      <c r="L192">
        <v>36.649521466815116</v>
      </c>
      <c r="M192">
        <v>15.000000111647033</v>
      </c>
      <c r="N192">
        <v>144.96806674133677</v>
      </c>
      <c r="O192">
        <v>59.279186337383614</v>
      </c>
      <c r="P192">
        <v>78.122282269328778</v>
      </c>
      <c r="Q192">
        <v>0</v>
      </c>
      <c r="R192">
        <v>142.01829428419472</v>
      </c>
      <c r="S192">
        <v>7.4500806991207842</v>
      </c>
      <c r="T192">
        <v>165.68801652712159</v>
      </c>
      <c r="U192">
        <v>0</v>
      </c>
      <c r="V192">
        <v>0</v>
      </c>
      <c r="AL192" s="16">
        <v>36051</v>
      </c>
      <c r="AM192" t="s">
        <v>68</v>
      </c>
      <c r="AN192" s="16" t="s">
        <v>61</v>
      </c>
      <c r="AO192">
        <v>27.660599684382724</v>
      </c>
      <c r="AP192">
        <v>55.321204182593029</v>
      </c>
      <c r="AQ192">
        <v>16.364945608047183</v>
      </c>
      <c r="AR192">
        <v>0</v>
      </c>
      <c r="AS192">
        <v>0</v>
      </c>
      <c r="AT192">
        <v>0</v>
      </c>
      <c r="AU192">
        <v>0</v>
      </c>
      <c r="AV192">
        <v>6.0711943079109583</v>
      </c>
      <c r="AW192">
        <v>12.424582585830677</v>
      </c>
      <c r="AX192">
        <v>5.8680763788598833</v>
      </c>
      <c r="AY192">
        <v>36.138776493505233</v>
      </c>
      <c r="AZ192">
        <v>31.084147504061196</v>
      </c>
      <c r="BA192">
        <v>30.181811089373671</v>
      </c>
      <c r="BB192">
        <v>0</v>
      </c>
      <c r="BC192">
        <v>32.275790836190545</v>
      </c>
      <c r="BD192">
        <v>25.609650257262526</v>
      </c>
      <c r="BE192">
        <v>68.370428151134519</v>
      </c>
      <c r="BF192">
        <v>0</v>
      </c>
      <c r="BG192">
        <v>0</v>
      </c>
    </row>
    <row r="193" spans="1:60">
      <c r="A193" s="16">
        <v>36053</v>
      </c>
      <c r="B193" t="s">
        <v>69</v>
      </c>
      <c r="C193" s="16" t="s">
        <v>61</v>
      </c>
      <c r="D193">
        <v>168.63967808214471</v>
      </c>
      <c r="E193">
        <v>182.69300177405148</v>
      </c>
      <c r="F193">
        <v>1.7523057158263899</v>
      </c>
      <c r="G193">
        <v>0</v>
      </c>
      <c r="H193">
        <v>0</v>
      </c>
      <c r="I193">
        <v>0</v>
      </c>
      <c r="J193">
        <v>0</v>
      </c>
      <c r="K193">
        <v>10.556411157669315</v>
      </c>
      <c r="L193">
        <v>35.591618992132247</v>
      </c>
      <c r="M193">
        <v>14.999999469899247</v>
      </c>
      <c r="N193">
        <v>114.58952282707904</v>
      </c>
      <c r="O193">
        <v>55.340631044328902</v>
      </c>
      <c r="P193">
        <v>72.813309302100961</v>
      </c>
      <c r="Q193">
        <v>0</v>
      </c>
      <c r="R193">
        <v>138.85241931685115</v>
      </c>
      <c r="S193">
        <v>6.67920057669133</v>
      </c>
      <c r="T193">
        <v>161.99448178257293</v>
      </c>
      <c r="U193">
        <v>0</v>
      </c>
      <c r="V193">
        <v>0</v>
      </c>
      <c r="AL193" s="16">
        <v>36053</v>
      </c>
      <c r="AM193" t="s">
        <v>69</v>
      </c>
      <c r="AN193" s="16" t="s">
        <v>61</v>
      </c>
      <c r="AO193">
        <v>27.495598648169548</v>
      </c>
      <c r="AP193">
        <v>54.991204585882933</v>
      </c>
      <c r="AQ193">
        <v>14.598243757816194</v>
      </c>
      <c r="AR193">
        <v>0</v>
      </c>
      <c r="AS193">
        <v>0</v>
      </c>
      <c r="AT193">
        <v>0</v>
      </c>
      <c r="AU193">
        <v>0</v>
      </c>
      <c r="AV193">
        <v>1.9363703543349358</v>
      </c>
      <c r="AW193">
        <v>11.009044846984121</v>
      </c>
      <c r="AX193">
        <v>5.8448365545347256</v>
      </c>
      <c r="AY193">
        <v>28.115646237902038</v>
      </c>
      <c r="AZ193">
        <v>31.882580870379321</v>
      </c>
      <c r="BA193">
        <v>28.438177938021152</v>
      </c>
      <c r="BB193">
        <v>0</v>
      </c>
      <c r="BC193">
        <v>31.555341413773327</v>
      </c>
      <c r="BD193">
        <v>22.959753096456012</v>
      </c>
      <c r="BE193">
        <v>64.748533994157924</v>
      </c>
      <c r="BF193">
        <v>0</v>
      </c>
      <c r="BG193">
        <v>0</v>
      </c>
    </row>
    <row r="194" spans="1:60">
      <c r="A194" s="16">
        <v>36065</v>
      </c>
      <c r="B194" t="s">
        <v>70</v>
      </c>
      <c r="C194" s="16" t="s">
        <v>61</v>
      </c>
      <c r="D194">
        <v>168.8825640750068</v>
      </c>
      <c r="E194">
        <v>182.95609986818531</v>
      </c>
      <c r="F194">
        <v>2.1964055707949397</v>
      </c>
      <c r="G194">
        <v>0</v>
      </c>
      <c r="H194">
        <v>0</v>
      </c>
      <c r="I194">
        <v>0</v>
      </c>
      <c r="J194">
        <v>0</v>
      </c>
      <c r="K194">
        <v>4.2416896592033924</v>
      </c>
      <c r="L194">
        <v>35.42222999926269</v>
      </c>
      <c r="M194">
        <v>15.000000390753941</v>
      </c>
      <c r="N194">
        <v>125.12350099416311</v>
      </c>
      <c r="O194">
        <v>52.655807505013065</v>
      </c>
      <c r="P194">
        <v>76.296028801442645</v>
      </c>
      <c r="Q194">
        <v>0</v>
      </c>
      <c r="R194">
        <v>129.41460262334977</v>
      </c>
      <c r="S194">
        <v>7.2441601849249802</v>
      </c>
      <c r="T194">
        <v>150.98366999330941</v>
      </c>
      <c r="U194">
        <v>0</v>
      </c>
      <c r="V194">
        <v>0</v>
      </c>
      <c r="AL194" s="16">
        <v>36065</v>
      </c>
      <c r="AM194" t="s">
        <v>70</v>
      </c>
      <c r="AN194" s="16" t="s">
        <v>61</v>
      </c>
      <c r="AO194">
        <v>27.535198360416768</v>
      </c>
      <c r="AP194">
        <v>55.070402958602266</v>
      </c>
      <c r="AQ194">
        <v>15.803028525191202</v>
      </c>
      <c r="AR194">
        <v>0</v>
      </c>
      <c r="AS194">
        <v>0</v>
      </c>
      <c r="AT194">
        <v>0</v>
      </c>
      <c r="AU194">
        <v>0</v>
      </c>
      <c r="AV194">
        <v>0.99061059433825238</v>
      </c>
      <c r="AW194">
        <v>9.164052935360548</v>
      </c>
      <c r="AX194">
        <v>5.1995857612297653</v>
      </c>
      <c r="AY194">
        <v>35.228954036339481</v>
      </c>
      <c r="AZ194">
        <v>31.405724777183632</v>
      </c>
      <c r="BA194">
        <v>28.285915712922677</v>
      </c>
      <c r="BB194">
        <v>0</v>
      </c>
      <c r="BC194">
        <v>29.410042640364125</v>
      </c>
      <c r="BD194">
        <v>24.901800426556331</v>
      </c>
      <c r="BE194">
        <v>58.820083799939404</v>
      </c>
      <c r="BF194">
        <v>0</v>
      </c>
      <c r="BG194">
        <v>0</v>
      </c>
    </row>
    <row r="195" spans="1:60">
      <c r="A195" s="16">
        <v>36067</v>
      </c>
      <c r="B195" t="s">
        <v>71</v>
      </c>
      <c r="C195" s="16" t="s">
        <v>61</v>
      </c>
      <c r="D195">
        <v>174.34737467028339</v>
      </c>
      <c r="E195">
        <v>188.87632295052518</v>
      </c>
      <c r="F195">
        <v>1.4696570570340974</v>
      </c>
      <c r="G195">
        <v>0</v>
      </c>
      <c r="H195">
        <v>0</v>
      </c>
      <c r="I195">
        <v>0</v>
      </c>
      <c r="J195">
        <v>0</v>
      </c>
      <c r="K195">
        <v>24.857314950418512</v>
      </c>
      <c r="L195">
        <v>48.138103456639421</v>
      </c>
      <c r="M195">
        <v>17.859238446005612</v>
      </c>
      <c r="N195">
        <v>110.04485315402749</v>
      </c>
      <c r="O195">
        <v>72.316044332222219</v>
      </c>
      <c r="P195">
        <v>83.199485796526147</v>
      </c>
      <c r="Q195">
        <v>0</v>
      </c>
      <c r="R195">
        <v>125.85370271928248</v>
      </c>
      <c r="S195">
        <v>7.1755201386381557</v>
      </c>
      <c r="T195">
        <v>173.88560738328832</v>
      </c>
      <c r="U195">
        <v>0</v>
      </c>
      <c r="V195">
        <v>0</v>
      </c>
      <c r="AL195" s="16">
        <v>36067</v>
      </c>
      <c r="AM195" t="s">
        <v>71</v>
      </c>
      <c r="AN195" s="16" t="s">
        <v>61</v>
      </c>
      <c r="AO195">
        <v>28.42620054936047</v>
      </c>
      <c r="AP195">
        <v>56.852394553104787</v>
      </c>
      <c r="AQ195">
        <v>15.844342073308157</v>
      </c>
      <c r="AR195">
        <v>0</v>
      </c>
      <c r="AS195">
        <v>0</v>
      </c>
      <c r="AT195">
        <v>0</v>
      </c>
      <c r="AU195">
        <v>0</v>
      </c>
      <c r="AV195">
        <v>3.9496861166230124</v>
      </c>
      <c r="AW195">
        <v>20.370381030791034</v>
      </c>
      <c r="AX195">
        <v>8.4961171512853753</v>
      </c>
      <c r="AY195">
        <v>33.317809665583596</v>
      </c>
      <c r="AZ195">
        <v>31.101612677492433</v>
      </c>
      <c r="BA195">
        <v>31.617848058370857</v>
      </c>
      <c r="BB195">
        <v>0</v>
      </c>
      <c r="BC195">
        <v>28.601670282783729</v>
      </c>
      <c r="BD195">
        <v>24.665848917228665</v>
      </c>
      <c r="BE195">
        <v>78.316079077128137</v>
      </c>
      <c r="BF195">
        <v>0</v>
      </c>
      <c r="BG195">
        <v>0</v>
      </c>
    </row>
    <row r="196" spans="1:60">
      <c r="A196" s="16">
        <v>36069</v>
      </c>
      <c r="B196" t="s">
        <v>72</v>
      </c>
      <c r="C196" s="16" t="s">
        <v>61</v>
      </c>
      <c r="D196">
        <v>167.50626173085985</v>
      </c>
      <c r="E196">
        <v>181.46507458486502</v>
      </c>
      <c r="F196">
        <v>1.3525256275233679</v>
      </c>
      <c r="G196">
        <v>0</v>
      </c>
      <c r="H196">
        <v>0</v>
      </c>
      <c r="I196">
        <v>0</v>
      </c>
      <c r="J196">
        <v>0</v>
      </c>
      <c r="K196">
        <v>19.475474609993487</v>
      </c>
      <c r="L196">
        <v>36.115638762713367</v>
      </c>
      <c r="M196">
        <v>15.000000089183178</v>
      </c>
      <c r="N196">
        <v>100.13705763439881</v>
      </c>
      <c r="O196">
        <v>60.295873436416869</v>
      </c>
      <c r="P196">
        <v>79.018059376145999</v>
      </c>
      <c r="Q196">
        <v>0</v>
      </c>
      <c r="R196">
        <v>145.10159790392646</v>
      </c>
      <c r="S196">
        <v>7.6243208071104673</v>
      </c>
      <c r="T196">
        <v>169.28518760386601</v>
      </c>
      <c r="U196">
        <v>0</v>
      </c>
      <c r="V196">
        <v>0</v>
      </c>
      <c r="AL196" s="16">
        <v>36069</v>
      </c>
      <c r="AM196" t="s">
        <v>72</v>
      </c>
      <c r="AN196" s="16" t="s">
        <v>61</v>
      </c>
      <c r="AO196">
        <v>27.310801223456192</v>
      </c>
      <c r="AP196">
        <v>54.621602470073562</v>
      </c>
      <c r="AQ196">
        <v>15.171195842200884</v>
      </c>
      <c r="AR196">
        <v>0</v>
      </c>
      <c r="AS196">
        <v>0</v>
      </c>
      <c r="AT196">
        <v>0</v>
      </c>
      <c r="AU196">
        <v>0</v>
      </c>
      <c r="AV196">
        <v>3.9820750494491546</v>
      </c>
      <c r="AW196">
        <v>11.534767495679898</v>
      </c>
      <c r="AX196">
        <v>6.5107161016053583</v>
      </c>
      <c r="AY196">
        <v>23.695968335440156</v>
      </c>
      <c r="AZ196">
        <v>31.233689986933403</v>
      </c>
      <c r="BA196">
        <v>30.781431329062524</v>
      </c>
      <c r="BB196">
        <v>0</v>
      </c>
      <c r="BC196">
        <v>32.972612193041932</v>
      </c>
      <c r="BD196">
        <v>26.208602828862997</v>
      </c>
      <c r="BE196">
        <v>68.782862668426219</v>
      </c>
      <c r="BF196">
        <v>0</v>
      </c>
      <c r="BG196">
        <v>0</v>
      </c>
    </row>
    <row r="197" spans="1:60">
      <c r="A197" s="16">
        <v>36077</v>
      </c>
      <c r="B197" t="s">
        <v>73</v>
      </c>
      <c r="C197" s="16" t="s">
        <v>61</v>
      </c>
      <c r="D197">
        <v>154.99793126715389</v>
      </c>
      <c r="E197">
        <v>167.91440785181584</v>
      </c>
      <c r="F197">
        <v>1.6327698029910738</v>
      </c>
      <c r="G197">
        <v>0</v>
      </c>
      <c r="H197">
        <v>0</v>
      </c>
      <c r="I197">
        <v>0</v>
      </c>
      <c r="J197">
        <v>0</v>
      </c>
      <c r="K197">
        <v>1.8257046281768494</v>
      </c>
      <c r="L197">
        <v>35.76259207739578</v>
      </c>
      <c r="M197">
        <v>14.999999907421623</v>
      </c>
      <c r="N197">
        <v>111.2852588123384</v>
      </c>
      <c r="O197">
        <v>83.09764768761039</v>
      </c>
      <c r="P197">
        <v>77.231347642657738</v>
      </c>
      <c r="Q197">
        <v>0</v>
      </c>
      <c r="R197">
        <v>114.99582753395536</v>
      </c>
      <c r="S197">
        <v>6.9062398479146889</v>
      </c>
      <c r="T197">
        <v>134.16181378511541</v>
      </c>
      <c r="U197">
        <v>0</v>
      </c>
      <c r="V197">
        <v>0</v>
      </c>
      <c r="AL197" s="16">
        <v>36077</v>
      </c>
      <c r="AM197" t="s">
        <v>73</v>
      </c>
      <c r="AN197" s="16" t="s">
        <v>61</v>
      </c>
      <c r="AO197">
        <v>25.271400066045764</v>
      </c>
      <c r="AP197">
        <v>50.542799616510543</v>
      </c>
      <c r="AQ197">
        <v>14.52693326708328</v>
      </c>
      <c r="AR197">
        <v>0</v>
      </c>
      <c r="AS197">
        <v>0</v>
      </c>
      <c r="AT197">
        <v>0</v>
      </c>
      <c r="AU197">
        <v>0</v>
      </c>
      <c r="AV197">
        <v>0.24223598209300784</v>
      </c>
      <c r="AW197">
        <v>7.4067160562337024</v>
      </c>
      <c r="AX197">
        <v>4.970475027043328</v>
      </c>
      <c r="AY197">
        <v>34.672011700561555</v>
      </c>
      <c r="AZ197">
        <v>29.178488812921483</v>
      </c>
      <c r="BA197">
        <v>28.498434425377674</v>
      </c>
      <c r="BB197">
        <v>0</v>
      </c>
      <c r="BC197">
        <v>26.040057538779202</v>
      </c>
      <c r="BD197">
        <v>23.740201367327693</v>
      </c>
      <c r="BE197">
        <v>52.08011637220126</v>
      </c>
      <c r="BF197">
        <v>0</v>
      </c>
      <c r="BG197">
        <v>0</v>
      </c>
    </row>
    <row r="198" spans="1:60">
      <c r="A198" s="16">
        <v>36095</v>
      </c>
      <c r="B198" t="s">
        <v>74</v>
      </c>
      <c r="C198" s="16" t="s">
        <v>61</v>
      </c>
      <c r="D198">
        <v>171.77376535984413</v>
      </c>
      <c r="E198">
        <v>186.08823467627346</v>
      </c>
      <c r="F198">
        <v>1.9198161557907754</v>
      </c>
      <c r="G198">
        <v>0</v>
      </c>
      <c r="H198">
        <v>0</v>
      </c>
      <c r="I198">
        <v>0</v>
      </c>
      <c r="J198">
        <v>0</v>
      </c>
      <c r="K198">
        <v>13.273255182712743</v>
      </c>
      <c r="L198">
        <v>35.714287868512265</v>
      </c>
      <c r="M198">
        <v>15.000001245966166</v>
      </c>
      <c r="N198">
        <v>115.87009952083291</v>
      </c>
      <c r="O198">
        <v>84.48586875839537</v>
      </c>
      <c r="P198">
        <v>64.123751298114286</v>
      </c>
      <c r="Q198">
        <v>0</v>
      </c>
      <c r="R198">
        <v>114.05683389312259</v>
      </c>
      <c r="S198">
        <v>6.462462640109786</v>
      </c>
      <c r="T198">
        <v>133.06630328204983</v>
      </c>
      <c r="U198">
        <v>0</v>
      </c>
      <c r="V198">
        <v>0</v>
      </c>
      <c r="AL198" s="16">
        <v>36095</v>
      </c>
      <c r="AM198" t="s">
        <v>74</v>
      </c>
      <c r="AN198" s="16" t="s">
        <v>61</v>
      </c>
      <c r="AO198">
        <v>28.041094923888775</v>
      </c>
      <c r="AP198">
        <v>56.082192369036804</v>
      </c>
      <c r="AQ198">
        <v>15.10976586775803</v>
      </c>
      <c r="AR198">
        <v>0</v>
      </c>
      <c r="AS198">
        <v>0</v>
      </c>
      <c r="AT198">
        <v>0</v>
      </c>
      <c r="AU198">
        <v>0</v>
      </c>
      <c r="AV198">
        <v>1.7611061261455228</v>
      </c>
      <c r="AW198">
        <v>7.3809525438877186</v>
      </c>
      <c r="AX198">
        <v>5.1800649918286581</v>
      </c>
      <c r="AY198">
        <v>34.020475208072199</v>
      </c>
      <c r="AZ198">
        <v>29.698162401295239</v>
      </c>
      <c r="BA198">
        <v>25.132418845835165</v>
      </c>
      <c r="BB198">
        <v>0</v>
      </c>
      <c r="BC198">
        <v>25.872269265643382</v>
      </c>
      <c r="BD198">
        <v>22.214717654451235</v>
      </c>
      <c r="BE198">
        <v>51.744547340482562</v>
      </c>
      <c r="BF198">
        <v>0</v>
      </c>
      <c r="BG198">
        <v>0</v>
      </c>
    </row>
    <row r="199" spans="1:60">
      <c r="A199" s="16">
        <v>36097</v>
      </c>
      <c r="B199" t="s">
        <v>75</v>
      </c>
      <c r="C199" s="16" t="s">
        <v>61</v>
      </c>
      <c r="D199">
        <v>169.36831203078469</v>
      </c>
      <c r="E199">
        <v>183.48233393683446</v>
      </c>
      <c r="F199">
        <v>2.0824605443102691</v>
      </c>
      <c r="G199">
        <v>0</v>
      </c>
      <c r="H199">
        <v>0</v>
      </c>
      <c r="I199">
        <v>0</v>
      </c>
      <c r="J199">
        <v>0</v>
      </c>
      <c r="K199">
        <v>2.1935089681386999</v>
      </c>
      <c r="L199">
        <v>35.492845505607526</v>
      </c>
      <c r="M199">
        <v>15.000000909207207</v>
      </c>
      <c r="N199">
        <v>109.34310554747246</v>
      </c>
      <c r="O199">
        <v>79.725928028861048</v>
      </c>
      <c r="P199">
        <v>71.543721465308508</v>
      </c>
      <c r="Q199">
        <v>0</v>
      </c>
      <c r="R199">
        <v>131.64801234250973</v>
      </c>
      <c r="S199">
        <v>6.8201533682591515</v>
      </c>
      <c r="T199">
        <v>153.58932709983569</v>
      </c>
      <c r="U199">
        <v>0</v>
      </c>
      <c r="V199">
        <v>0</v>
      </c>
      <c r="AL199" s="16">
        <v>36097</v>
      </c>
      <c r="AM199" t="s">
        <v>75</v>
      </c>
      <c r="AN199" s="16" t="s">
        <v>61</v>
      </c>
      <c r="AO199">
        <v>27.614398033114394</v>
      </c>
      <c r="AP199">
        <v>55.228797594427782</v>
      </c>
      <c r="AQ199">
        <v>15.020564552588157</v>
      </c>
      <c r="AR199">
        <v>0</v>
      </c>
      <c r="AS199">
        <v>0</v>
      </c>
      <c r="AT199">
        <v>0</v>
      </c>
      <c r="AU199">
        <v>0</v>
      </c>
      <c r="AV199">
        <v>0.29103658719977876</v>
      </c>
      <c r="AW199">
        <v>12.060448516470863</v>
      </c>
      <c r="AX199">
        <v>6.0276131997728131</v>
      </c>
      <c r="AY199">
        <v>26.979646727647388</v>
      </c>
      <c r="AZ199">
        <v>30.05771720286403</v>
      </c>
      <c r="BA199">
        <v>27.573844307204251</v>
      </c>
      <c r="BB199">
        <v>0</v>
      </c>
      <c r="BC199">
        <v>29.920001923802854</v>
      </c>
      <c r="BD199">
        <v>23.444278242084899</v>
      </c>
      <c r="BE199">
        <v>64.103871999357395</v>
      </c>
      <c r="BF199">
        <v>0</v>
      </c>
      <c r="BG199">
        <v>0</v>
      </c>
    </row>
    <row r="200" spans="1:60">
      <c r="A200" s="16">
        <v>36101</v>
      </c>
      <c r="B200" t="s">
        <v>76</v>
      </c>
      <c r="C200" s="16" t="s">
        <v>61</v>
      </c>
      <c r="D200">
        <v>169.29166852653466</v>
      </c>
      <c r="E200">
        <v>183.39929923254118</v>
      </c>
      <c r="F200">
        <v>1.7901945034747491</v>
      </c>
      <c r="G200">
        <v>0</v>
      </c>
      <c r="H200">
        <v>0</v>
      </c>
      <c r="I200">
        <v>0</v>
      </c>
      <c r="J200">
        <v>0</v>
      </c>
      <c r="K200">
        <v>6.018291873519094</v>
      </c>
      <c r="L200">
        <v>35.687438967072026</v>
      </c>
      <c r="M200">
        <v>14.999999704743002</v>
      </c>
      <c r="N200">
        <v>163.87154992608976</v>
      </c>
      <c r="O200">
        <v>77.138653260259403</v>
      </c>
      <c r="P200">
        <v>80.949688500092805</v>
      </c>
      <c r="Q200">
        <v>0</v>
      </c>
      <c r="R200">
        <v>136.30066397411107</v>
      </c>
      <c r="S200">
        <v>6.6739209053221824</v>
      </c>
      <c r="T200">
        <v>159.01743943963109</v>
      </c>
      <c r="U200">
        <v>0</v>
      </c>
      <c r="V200">
        <v>0</v>
      </c>
      <c r="AL200" s="16">
        <v>36101</v>
      </c>
      <c r="AM200" t="s">
        <v>76</v>
      </c>
      <c r="AN200" s="16" t="s">
        <v>61</v>
      </c>
      <c r="AO200">
        <v>27.625822373290166</v>
      </c>
      <c r="AP200">
        <v>55.25164944148888</v>
      </c>
      <c r="AQ200">
        <v>15.401507899497885</v>
      </c>
      <c r="AR200">
        <v>0</v>
      </c>
      <c r="AS200">
        <v>0</v>
      </c>
      <c r="AT200">
        <v>0</v>
      </c>
      <c r="AU200">
        <v>0</v>
      </c>
      <c r="AV200">
        <v>1.807969153056294</v>
      </c>
      <c r="AW200">
        <v>8.6208686630225433</v>
      </c>
      <c r="AX200">
        <v>5.4870273713334612</v>
      </c>
      <c r="AY200">
        <v>35.000568433147848</v>
      </c>
      <c r="AZ200">
        <v>27.134351241973174</v>
      </c>
      <c r="BA200">
        <v>29.410072331404091</v>
      </c>
      <c r="BB200">
        <v>0</v>
      </c>
      <c r="BC200">
        <v>30.961500133354019</v>
      </c>
      <c r="BD200">
        <v>22.941604207416546</v>
      </c>
      <c r="BE200">
        <v>62.223701712690577</v>
      </c>
      <c r="BF200">
        <v>0</v>
      </c>
      <c r="BG200">
        <v>0</v>
      </c>
    </row>
    <row r="201" spans="1:60">
      <c r="A201" s="16">
        <v>36107</v>
      </c>
      <c r="B201" t="s">
        <v>77</v>
      </c>
      <c r="C201" s="16" t="s">
        <v>61</v>
      </c>
      <c r="D201">
        <v>171.27087797395379</v>
      </c>
      <c r="E201">
        <v>185.54345353585103</v>
      </c>
      <c r="F201">
        <v>1.3821613339143048</v>
      </c>
      <c r="G201">
        <v>0</v>
      </c>
      <c r="H201">
        <v>0</v>
      </c>
      <c r="I201">
        <v>0</v>
      </c>
      <c r="J201">
        <v>0</v>
      </c>
      <c r="K201">
        <v>1.4193602297275765</v>
      </c>
      <c r="L201">
        <v>35.869986305756314</v>
      </c>
      <c r="M201">
        <v>15.000000068568031</v>
      </c>
      <c r="N201">
        <v>111.22530345908646</v>
      </c>
      <c r="O201">
        <v>88.046114068016777</v>
      </c>
      <c r="P201">
        <v>72.669868867486429</v>
      </c>
      <c r="Q201">
        <v>0</v>
      </c>
      <c r="R201">
        <v>125.08851743350053</v>
      </c>
      <c r="S201">
        <v>6.4624633199672985</v>
      </c>
      <c r="T201">
        <v>145.93660733012885</v>
      </c>
      <c r="U201">
        <v>0</v>
      </c>
      <c r="V201">
        <v>0</v>
      </c>
      <c r="AL201" s="16">
        <v>36107</v>
      </c>
      <c r="AM201" t="s">
        <v>77</v>
      </c>
      <c r="AN201" s="16" t="s">
        <v>61</v>
      </c>
      <c r="AO201">
        <v>27.924600765194427</v>
      </c>
      <c r="AP201">
        <v>55.849200988276415</v>
      </c>
      <c r="AQ201">
        <v>15.49421958426805</v>
      </c>
      <c r="AR201">
        <v>0</v>
      </c>
      <c r="AS201">
        <v>0</v>
      </c>
      <c r="AT201">
        <v>0</v>
      </c>
      <c r="AU201">
        <v>0</v>
      </c>
      <c r="AV201">
        <v>0.188321866898437</v>
      </c>
      <c r="AW201">
        <v>8.2300336695650458</v>
      </c>
      <c r="AX201">
        <v>5.3336103011113742</v>
      </c>
      <c r="AY201">
        <v>34.170245611078037</v>
      </c>
      <c r="AZ201">
        <v>27.799289792871487</v>
      </c>
      <c r="BA201">
        <v>26.177377412266942</v>
      </c>
      <c r="BB201">
        <v>0</v>
      </c>
      <c r="BC201">
        <v>28.418411048443929</v>
      </c>
      <c r="BD201">
        <v>22.214716256047534</v>
      </c>
      <c r="BE201">
        <v>56.836828325380871</v>
      </c>
      <c r="BF201">
        <v>0</v>
      </c>
      <c r="BG201">
        <v>0</v>
      </c>
    </row>
    <row r="202" spans="1:60">
      <c r="A202" s="16">
        <v>36109</v>
      </c>
      <c r="B202" t="s">
        <v>78</v>
      </c>
      <c r="C202" s="16" t="s">
        <v>61</v>
      </c>
      <c r="D202">
        <v>166.61567432553679</v>
      </c>
      <c r="E202">
        <v>180.50030120116242</v>
      </c>
      <c r="F202">
        <v>1.160123833133071</v>
      </c>
      <c r="G202">
        <v>0</v>
      </c>
      <c r="H202">
        <v>0</v>
      </c>
      <c r="I202">
        <v>0</v>
      </c>
      <c r="J202">
        <v>0</v>
      </c>
      <c r="K202">
        <v>21.49161866982767</v>
      </c>
      <c r="L202">
        <v>36.253936785083809</v>
      </c>
      <c r="M202">
        <v>15.000000250991922</v>
      </c>
      <c r="N202">
        <v>107.70889431893652</v>
      </c>
      <c r="O202">
        <v>78.659798568442866</v>
      </c>
      <c r="P202">
        <v>69.016742244364522</v>
      </c>
      <c r="Q202">
        <v>0</v>
      </c>
      <c r="R202">
        <v>130.67999423405891</v>
      </c>
      <c r="S202">
        <v>6.7122006149904552</v>
      </c>
      <c r="T202">
        <v>152.45999247980777</v>
      </c>
      <c r="U202">
        <v>0</v>
      </c>
      <c r="V202">
        <v>0</v>
      </c>
      <c r="AL202" s="16">
        <v>36109</v>
      </c>
      <c r="AM202" t="s">
        <v>78</v>
      </c>
      <c r="AN202" s="16" t="s">
        <v>61</v>
      </c>
      <c r="AO202">
        <v>27.165597634002655</v>
      </c>
      <c r="AP202">
        <v>54.33119858692271</v>
      </c>
      <c r="AQ202">
        <v>15.777506724566335</v>
      </c>
      <c r="AR202">
        <v>0</v>
      </c>
      <c r="AS202">
        <v>0</v>
      </c>
      <c r="AT202">
        <v>0</v>
      </c>
      <c r="AU202">
        <v>0</v>
      </c>
      <c r="AV202">
        <v>2.9067131468480385</v>
      </c>
      <c r="AW202">
        <v>10.628175321766408</v>
      </c>
      <c r="AX202">
        <v>6.4388399697359535</v>
      </c>
      <c r="AY202">
        <v>32.316657932349273</v>
      </c>
      <c r="AZ202">
        <v>29.138075834692263</v>
      </c>
      <c r="BA202">
        <v>27.656114157658362</v>
      </c>
      <c r="BB202">
        <v>0</v>
      </c>
      <c r="BC202">
        <v>29.700000664592711</v>
      </c>
      <c r="BD202">
        <v>23.073186754123814</v>
      </c>
      <c r="BE202">
        <v>60.020134871752781</v>
      </c>
      <c r="BF202">
        <v>0</v>
      </c>
      <c r="BG202">
        <v>0</v>
      </c>
    </row>
    <row r="203" spans="1:60">
      <c r="A203" s="16">
        <v>36123</v>
      </c>
      <c r="B203" t="s">
        <v>79</v>
      </c>
      <c r="C203" s="16" t="s">
        <v>61</v>
      </c>
      <c r="D203">
        <v>164.79407565583202</v>
      </c>
      <c r="E203">
        <v>178.52692255820503</v>
      </c>
      <c r="F203">
        <v>2.2063828413958007</v>
      </c>
      <c r="G203">
        <v>0</v>
      </c>
      <c r="H203">
        <v>0</v>
      </c>
      <c r="I203">
        <v>0</v>
      </c>
      <c r="J203">
        <v>0</v>
      </c>
      <c r="K203">
        <v>24.918371711325761</v>
      </c>
      <c r="L203">
        <v>36.163923381659771</v>
      </c>
      <c r="M203">
        <v>15.000000114598524</v>
      </c>
      <c r="N203">
        <v>111.56154900406011</v>
      </c>
      <c r="O203">
        <v>74.114094334171696</v>
      </c>
      <c r="P203">
        <v>75.701439237071909</v>
      </c>
      <c r="Q203">
        <v>0</v>
      </c>
      <c r="R203">
        <v>135.80700382212592</v>
      </c>
      <c r="S203">
        <v>6.5841601509605843</v>
      </c>
      <c r="T203">
        <v>158.4414949421006</v>
      </c>
      <c r="U203">
        <v>0</v>
      </c>
      <c r="V203">
        <v>0</v>
      </c>
      <c r="AL203" s="16">
        <v>36123</v>
      </c>
      <c r="AM203" t="s">
        <v>79</v>
      </c>
      <c r="AN203" s="16" t="s">
        <v>61</v>
      </c>
      <c r="AO203">
        <v>26.86859636390863</v>
      </c>
      <c r="AP203">
        <v>53.737202025510754</v>
      </c>
      <c r="AQ203">
        <v>15.564429340281324</v>
      </c>
      <c r="AR203">
        <v>0</v>
      </c>
      <c r="AS203">
        <v>0</v>
      </c>
      <c r="AT203">
        <v>0</v>
      </c>
      <c r="AU203">
        <v>0</v>
      </c>
      <c r="AV203">
        <v>3.925629858123719</v>
      </c>
      <c r="AW203">
        <v>12.190181292614056</v>
      </c>
      <c r="AX203">
        <v>6.7789150378955618</v>
      </c>
      <c r="AY203">
        <v>29.634136377148085</v>
      </c>
      <c r="AZ203">
        <v>30.554770626284906</v>
      </c>
      <c r="BA203">
        <v>31.050154685608319</v>
      </c>
      <c r="BB203">
        <v>0</v>
      </c>
      <c r="BC203">
        <v>30.855748753262773</v>
      </c>
      <c r="BD203">
        <v>22.633049637184783</v>
      </c>
      <c r="BE203">
        <v>65.467681949567321</v>
      </c>
      <c r="BF203">
        <v>0</v>
      </c>
      <c r="BG203">
        <v>0</v>
      </c>
    </row>
    <row r="204" spans="1:60">
      <c r="A204" s="17"/>
      <c r="B204" s="18">
        <v>2007</v>
      </c>
      <c r="C204" s="19"/>
      <c r="D204" s="19"/>
      <c r="E204" s="19"/>
      <c r="F204" s="19"/>
      <c r="G204" s="19"/>
      <c r="H204" s="19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AL204" s="17"/>
      <c r="AM204" s="18">
        <v>2007</v>
      </c>
      <c r="AN204" s="19"/>
      <c r="AO204" s="19"/>
      <c r="AP204" s="19"/>
      <c r="AQ204" s="19"/>
      <c r="AR204" s="19"/>
      <c r="AS204" s="19"/>
      <c r="AT204" s="19"/>
      <c r="AU204" s="19"/>
      <c r="AV204" s="19"/>
      <c r="AW204" s="19"/>
      <c r="AX204" s="19"/>
      <c r="AY204" s="19"/>
      <c r="AZ204" s="19"/>
      <c r="BA204" s="19"/>
      <c r="BB204" s="19"/>
      <c r="BC204" s="19"/>
      <c r="BD204" s="19"/>
      <c r="BE204" s="19"/>
      <c r="BF204" s="19"/>
      <c r="BG204" s="19"/>
      <c r="BH204" s="19"/>
    </row>
    <row r="205" spans="1:60" ht="30">
      <c r="A205" s="10" t="s">
        <v>7</v>
      </c>
      <c r="B205" s="10"/>
      <c r="C205" s="10"/>
      <c r="D205" s="10" t="s">
        <v>22</v>
      </c>
      <c r="E205" s="10" t="s">
        <v>23</v>
      </c>
      <c r="F205" s="10" t="s">
        <v>24</v>
      </c>
      <c r="G205" s="10" t="s">
        <v>25</v>
      </c>
      <c r="H205" s="10" t="s">
        <v>26</v>
      </c>
      <c r="I205" s="10" t="s">
        <v>27</v>
      </c>
      <c r="J205" s="10" t="s">
        <v>28</v>
      </c>
      <c r="K205" s="10" t="s">
        <v>29</v>
      </c>
      <c r="L205" s="10" t="s">
        <v>30</v>
      </c>
      <c r="M205" s="10" t="s">
        <v>31</v>
      </c>
      <c r="N205" s="10" t="s">
        <v>32</v>
      </c>
      <c r="O205" s="10" t="s">
        <v>33</v>
      </c>
      <c r="P205" s="10" t="s">
        <v>34</v>
      </c>
      <c r="Q205" s="10" t="s">
        <v>35</v>
      </c>
      <c r="R205" s="10" t="s">
        <v>36</v>
      </c>
      <c r="S205" s="10" t="s">
        <v>37</v>
      </c>
      <c r="T205" s="10" t="s">
        <v>38</v>
      </c>
      <c r="U205" s="10" t="s">
        <v>39</v>
      </c>
      <c r="V205" s="10" t="s">
        <v>40</v>
      </c>
      <c r="AL205" s="3" t="s">
        <v>7</v>
      </c>
      <c r="AM205" s="3"/>
      <c r="AN205" s="3"/>
      <c r="AO205" s="3" t="s">
        <v>22</v>
      </c>
      <c r="AP205" s="3" t="s">
        <v>23</v>
      </c>
      <c r="AQ205" s="3" t="s">
        <v>24</v>
      </c>
      <c r="AR205" s="3" t="s">
        <v>25</v>
      </c>
      <c r="AS205" s="3" t="s">
        <v>26</v>
      </c>
      <c r="AT205" s="3" t="s">
        <v>27</v>
      </c>
      <c r="AU205" s="3" t="s">
        <v>28</v>
      </c>
      <c r="AV205" s="3" t="s">
        <v>29</v>
      </c>
      <c r="AW205" s="3" t="s">
        <v>30</v>
      </c>
      <c r="AX205" s="3" t="s">
        <v>31</v>
      </c>
      <c r="AY205" s="3" t="s">
        <v>32</v>
      </c>
      <c r="AZ205" s="3" t="s">
        <v>33</v>
      </c>
      <c r="BA205" s="3" t="s">
        <v>34</v>
      </c>
      <c r="BB205" s="3" t="s">
        <v>35</v>
      </c>
      <c r="BC205" s="3" t="s">
        <v>36</v>
      </c>
      <c r="BD205" s="3" t="s">
        <v>37</v>
      </c>
      <c r="BE205" s="3" t="s">
        <v>38</v>
      </c>
      <c r="BF205" s="3" t="s">
        <v>39</v>
      </c>
      <c r="BG205" s="3" t="s">
        <v>40</v>
      </c>
      <c r="BH205" s="3" t="s">
        <v>41</v>
      </c>
    </row>
    <row r="206" spans="1:60">
      <c r="A206" s="16">
        <v>36003</v>
      </c>
      <c r="B206" s="16" t="s">
        <v>20</v>
      </c>
      <c r="C206" s="16" t="s">
        <v>61</v>
      </c>
      <c r="D206">
        <f>D161/D26</f>
        <v>140.87041171430076</v>
      </c>
      <c r="E206">
        <f t="shared" ref="E206:T220" si="21">E161/E26</f>
        <v>152.60959849026122</v>
      </c>
      <c r="F206">
        <f t="shared" si="21"/>
        <v>1.7482831849547715</v>
      </c>
      <c r="G206">
        <v>0</v>
      </c>
      <c r="H206">
        <v>0</v>
      </c>
      <c r="I206">
        <f t="shared" si="21"/>
        <v>0</v>
      </c>
      <c r="J206">
        <f t="shared" si="21"/>
        <v>0</v>
      </c>
      <c r="K206">
        <f t="shared" si="21"/>
        <v>0.52114240266997947</v>
      </c>
      <c r="L206">
        <f t="shared" si="21"/>
        <v>35.743362870440329</v>
      </c>
      <c r="M206">
        <f t="shared" si="21"/>
        <v>14.999999860630552</v>
      </c>
      <c r="N206">
        <f t="shared" si="21"/>
        <v>166.51705950591185</v>
      </c>
      <c r="O206">
        <f t="shared" si="21"/>
        <v>89.622245573068881</v>
      </c>
      <c r="P206">
        <f t="shared" si="21"/>
        <v>68.413267829730785</v>
      </c>
      <c r="Q206">
        <v>0</v>
      </c>
      <c r="R206">
        <f t="shared" si="21"/>
        <v>124.83884465687436</v>
      </c>
      <c r="S206">
        <f t="shared" si="21"/>
        <v>6.462462471473077</v>
      </c>
      <c r="T206">
        <f t="shared" si="21"/>
        <v>145.64532011601358</v>
      </c>
      <c r="U206">
        <v>0</v>
      </c>
      <c r="V206">
        <v>0</v>
      </c>
      <c r="AL206" s="16">
        <v>36003</v>
      </c>
      <c r="AM206" s="16" t="s">
        <v>20</v>
      </c>
      <c r="AN206" s="16" t="s">
        <v>61</v>
      </c>
      <c r="AO206">
        <f>AO161/AO26</f>
        <v>22.967998488801026</v>
      </c>
      <c r="AP206">
        <f t="shared" ref="AP206:BE220" si="22">AP161/AP26</f>
        <v>45.936001277788876</v>
      </c>
      <c r="AQ206">
        <f t="shared" si="22"/>
        <v>14.635600440851279</v>
      </c>
      <c r="AR206">
        <v>0</v>
      </c>
      <c r="AS206">
        <v>0</v>
      </c>
      <c r="AT206">
        <v>0</v>
      </c>
      <c r="AU206">
        <f t="shared" si="22"/>
        <v>0</v>
      </c>
      <c r="AV206">
        <f t="shared" si="22"/>
        <v>6.9145597763257349E-2</v>
      </c>
      <c r="AW206">
        <f t="shared" si="22"/>
        <v>7.5952289550014269</v>
      </c>
      <c r="AX206">
        <f t="shared" si="22"/>
        <v>7.0619062427400419</v>
      </c>
      <c r="AY206">
        <f t="shared" si="22"/>
        <v>26.099763357432298</v>
      </c>
      <c r="AZ206">
        <f t="shared" si="22"/>
        <v>25.4430211550679</v>
      </c>
      <c r="BA206">
        <f t="shared" si="22"/>
        <v>25.521985452711846</v>
      </c>
      <c r="BB206">
        <v>0</v>
      </c>
      <c r="BC206">
        <f t="shared" si="22"/>
        <v>28.323070672149097</v>
      </c>
      <c r="BD206">
        <f t="shared" si="22"/>
        <v>22.214714655849804</v>
      </c>
      <c r="BE206">
        <f t="shared" si="22"/>
        <v>56.646148333400653</v>
      </c>
      <c r="BF206">
        <v>0</v>
      </c>
      <c r="BG206">
        <v>0</v>
      </c>
    </row>
    <row r="207" spans="1:60">
      <c r="A207" s="16">
        <v>36007</v>
      </c>
      <c r="B207" s="16" t="s">
        <v>62</v>
      </c>
      <c r="C207" s="16" t="s">
        <v>61</v>
      </c>
      <c r="D207">
        <f t="shared" ref="D207:S224" si="23">D162/D27</f>
        <v>141.27521884717723</v>
      </c>
      <c r="E207">
        <f t="shared" si="23"/>
        <v>153.04812648487658</v>
      </c>
      <c r="F207">
        <f t="shared" si="23"/>
        <v>1.1058188198870602</v>
      </c>
      <c r="G207">
        <v>0</v>
      </c>
      <c r="H207">
        <v>0</v>
      </c>
      <c r="I207">
        <f t="shared" si="23"/>
        <v>0</v>
      </c>
      <c r="J207">
        <f t="shared" si="23"/>
        <v>0</v>
      </c>
      <c r="K207">
        <f t="shared" si="23"/>
        <v>2.307703148584817</v>
      </c>
      <c r="L207">
        <f t="shared" si="23"/>
        <v>35.442108049579886</v>
      </c>
      <c r="M207">
        <f t="shared" si="23"/>
        <v>14.999999924735311</v>
      </c>
      <c r="N207">
        <f t="shared" si="23"/>
        <v>102.12663827177812</v>
      </c>
      <c r="O207">
        <f t="shared" si="23"/>
        <v>89.794460087311094</v>
      </c>
      <c r="P207">
        <f t="shared" si="23"/>
        <v>66.514614118953872</v>
      </c>
      <c r="Q207">
        <v>0</v>
      </c>
      <c r="R207">
        <f t="shared" si="23"/>
        <v>116.40743962139668</v>
      </c>
      <c r="S207">
        <f t="shared" si="23"/>
        <v>6.1258776853569854</v>
      </c>
      <c r="T207">
        <f t="shared" si="21"/>
        <v>135.80868249212031</v>
      </c>
      <c r="U207">
        <v>0</v>
      </c>
      <c r="V207">
        <v>0</v>
      </c>
      <c r="AL207" s="16">
        <v>36007</v>
      </c>
      <c r="AM207" s="16" t="s">
        <v>62</v>
      </c>
      <c r="AN207" s="16" t="s">
        <v>61</v>
      </c>
      <c r="AO207">
        <f t="shared" ref="AO207:BD224" si="24">AO162/AO27</f>
        <v>23.034000964835744</v>
      </c>
      <c r="AP207">
        <f t="shared" si="24"/>
        <v>46.068004482984961</v>
      </c>
      <c r="AQ207">
        <f t="shared" si="24"/>
        <v>14.827280560406766</v>
      </c>
      <c r="AR207">
        <v>0</v>
      </c>
      <c r="AS207">
        <v>0</v>
      </c>
      <c r="AT207">
        <v>0</v>
      </c>
      <c r="AU207">
        <f t="shared" si="24"/>
        <v>0</v>
      </c>
      <c r="AV207">
        <f t="shared" si="24"/>
        <v>0.3061879209394921</v>
      </c>
      <c r="AW207">
        <f t="shared" si="24"/>
        <v>8.2932651924131893</v>
      </c>
      <c r="AX207">
        <f t="shared" si="24"/>
        <v>6.1450927179013455</v>
      </c>
      <c r="AY207">
        <f t="shared" si="24"/>
        <v>31.199428129007909</v>
      </c>
      <c r="AZ207">
        <f t="shared" si="24"/>
        <v>28.092064973633416</v>
      </c>
      <c r="BA207">
        <f t="shared" si="24"/>
        <v>23.452911283156766</v>
      </c>
      <c r="BB207">
        <v>0</v>
      </c>
      <c r="BC207">
        <f t="shared" si="24"/>
        <v>26.435134483502537</v>
      </c>
      <c r="BD207">
        <f t="shared" si="24"/>
        <v>21.057704246800334</v>
      </c>
      <c r="BE207">
        <f t="shared" si="22"/>
        <v>52.87026281609802</v>
      </c>
      <c r="BF207">
        <v>0</v>
      </c>
      <c r="BG207">
        <v>0</v>
      </c>
    </row>
    <row r="208" spans="1:60">
      <c r="A208" s="16">
        <v>36015</v>
      </c>
      <c r="B208" s="16" t="s">
        <v>63</v>
      </c>
      <c r="C208" s="16" t="s">
        <v>61</v>
      </c>
      <c r="D208">
        <f t="shared" si="23"/>
        <v>149.7760149633734</v>
      </c>
      <c r="E208">
        <f t="shared" si="21"/>
        <v>162.25734452476482</v>
      </c>
      <c r="F208">
        <f t="shared" si="21"/>
        <v>1.2338847498920538</v>
      </c>
      <c r="G208">
        <v>0</v>
      </c>
      <c r="H208">
        <v>0</v>
      </c>
      <c r="I208">
        <f t="shared" si="21"/>
        <v>0</v>
      </c>
      <c r="J208">
        <f t="shared" si="21"/>
        <v>0</v>
      </c>
      <c r="K208">
        <f t="shared" si="21"/>
        <v>8.476471187170544</v>
      </c>
      <c r="L208">
        <f t="shared" si="21"/>
        <v>36.455062172444904</v>
      </c>
      <c r="M208">
        <f t="shared" si="21"/>
        <v>15.000000437595345</v>
      </c>
      <c r="N208">
        <f t="shared" si="21"/>
        <v>101.32899756845795</v>
      </c>
      <c r="O208">
        <f t="shared" si="21"/>
        <v>89.384496795996924</v>
      </c>
      <c r="P208">
        <f t="shared" si="21"/>
        <v>60.828835658872137</v>
      </c>
      <c r="Q208">
        <v>0</v>
      </c>
      <c r="R208">
        <f t="shared" si="21"/>
        <v>125.84002347763737</v>
      </c>
      <c r="S208">
        <f t="shared" si="21"/>
        <v>6.4944003894892992</v>
      </c>
      <c r="T208">
        <f t="shared" si="21"/>
        <v>146.81333880489373</v>
      </c>
      <c r="U208">
        <v>0</v>
      </c>
      <c r="V208">
        <v>0</v>
      </c>
      <c r="AL208" s="16">
        <v>36015</v>
      </c>
      <c r="AM208" s="16" t="s">
        <v>63</v>
      </c>
      <c r="AN208" s="16" t="s">
        <v>61</v>
      </c>
      <c r="AO208">
        <f t="shared" si="24"/>
        <v>24.420000982648897</v>
      </c>
      <c r="AP208">
        <f t="shared" si="22"/>
        <v>48.839998495595054</v>
      </c>
      <c r="AQ208">
        <f t="shared" si="22"/>
        <v>14.327376792005719</v>
      </c>
      <c r="AR208">
        <v>0</v>
      </c>
      <c r="AS208">
        <v>0</v>
      </c>
      <c r="AT208">
        <v>0</v>
      </c>
      <c r="AU208">
        <f t="shared" si="22"/>
        <v>0</v>
      </c>
      <c r="AV208">
        <f t="shared" si="22"/>
        <v>1.2295557263820909</v>
      </c>
      <c r="AW208">
        <f t="shared" si="22"/>
        <v>7.7760332575686215</v>
      </c>
      <c r="AX208">
        <f t="shared" si="22"/>
        <v>7.694594447166291</v>
      </c>
      <c r="AY208">
        <f t="shared" si="22"/>
        <v>24.812849756504928</v>
      </c>
      <c r="AZ208">
        <f t="shared" si="22"/>
        <v>27.086661361200264</v>
      </c>
      <c r="BA208">
        <f t="shared" si="22"/>
        <v>21.524043425053197</v>
      </c>
      <c r="BB208">
        <v>0</v>
      </c>
      <c r="BC208">
        <f t="shared" si="22"/>
        <v>28.600001530554859</v>
      </c>
      <c r="BD208">
        <f t="shared" si="22"/>
        <v>22.324503143118122</v>
      </c>
      <c r="BE208">
        <f t="shared" si="22"/>
        <v>57.200002795846537</v>
      </c>
      <c r="BF208">
        <v>0</v>
      </c>
      <c r="BG208">
        <v>0</v>
      </c>
    </row>
    <row r="209" spans="1:59">
      <c r="A209" s="16">
        <v>36017</v>
      </c>
      <c r="B209" s="16" t="s">
        <v>64</v>
      </c>
      <c r="C209" s="16" t="s">
        <v>61</v>
      </c>
      <c r="D209">
        <f t="shared" si="23"/>
        <v>139.8760725015552</v>
      </c>
      <c r="E209">
        <f t="shared" si="21"/>
        <v>151.53238383250397</v>
      </c>
      <c r="F209">
        <f t="shared" si="21"/>
        <v>1.9128410443827011</v>
      </c>
      <c r="G209">
        <v>0</v>
      </c>
      <c r="H209">
        <v>0</v>
      </c>
      <c r="I209">
        <f t="shared" si="21"/>
        <v>0</v>
      </c>
      <c r="J209">
        <f t="shared" si="21"/>
        <v>0</v>
      </c>
      <c r="K209">
        <f t="shared" si="21"/>
        <v>1.996026397845257</v>
      </c>
      <c r="L209">
        <f t="shared" si="21"/>
        <v>35.509510661865399</v>
      </c>
      <c r="M209">
        <f t="shared" si="21"/>
        <v>14.999999752251135</v>
      </c>
      <c r="N209">
        <f t="shared" si="21"/>
        <v>107.93227899107369</v>
      </c>
      <c r="O209">
        <f t="shared" si="21"/>
        <v>89.99994602886423</v>
      </c>
      <c r="P209">
        <f t="shared" si="21"/>
        <v>69.061307266154671</v>
      </c>
      <c r="Q209">
        <v>0</v>
      </c>
      <c r="R209">
        <f t="shared" si="21"/>
        <v>116.27769054625803</v>
      </c>
      <c r="S209">
        <f t="shared" si="21"/>
        <v>7.4447996070556322</v>
      </c>
      <c r="T209">
        <f t="shared" si="21"/>
        <v>135.65729741004807</v>
      </c>
      <c r="U209">
        <v>0</v>
      </c>
      <c r="V209">
        <v>0</v>
      </c>
      <c r="AL209" s="16">
        <v>36017</v>
      </c>
      <c r="AM209" s="16" t="s">
        <v>64</v>
      </c>
      <c r="AN209" s="16" t="s">
        <v>61</v>
      </c>
      <c r="AO209">
        <f t="shared" si="24"/>
        <v>22.863380240895829</v>
      </c>
      <c r="AP209">
        <f t="shared" si="22"/>
        <v>45.726760636130692</v>
      </c>
      <c r="AQ209">
        <f t="shared" si="22"/>
        <v>15.957646190242512</v>
      </c>
      <c r="AR209">
        <v>0</v>
      </c>
      <c r="AS209">
        <v>0</v>
      </c>
      <c r="AT209">
        <v>0</v>
      </c>
      <c r="AU209">
        <f t="shared" si="22"/>
        <v>0</v>
      </c>
      <c r="AV209">
        <f t="shared" si="22"/>
        <v>0.26483443616028884</v>
      </c>
      <c r="AW209">
        <f t="shared" si="22"/>
        <v>9.3855500390933386</v>
      </c>
      <c r="AX209">
        <f t="shared" si="22"/>
        <v>6.564742107889102</v>
      </c>
      <c r="AY209">
        <f t="shared" si="22"/>
        <v>27.776052263535934</v>
      </c>
      <c r="AZ209">
        <f t="shared" si="22"/>
        <v>28.28787410370602</v>
      </c>
      <c r="BA209">
        <f t="shared" si="22"/>
        <v>25.000441559875398</v>
      </c>
      <c r="BB209">
        <v>0</v>
      </c>
      <c r="BC209">
        <f t="shared" si="22"/>
        <v>26.413746102327487</v>
      </c>
      <c r="BD209">
        <f t="shared" si="22"/>
        <v>25.591499906090913</v>
      </c>
      <c r="BE209">
        <f t="shared" si="22"/>
        <v>52.828022230899364</v>
      </c>
      <c r="BF209">
        <v>0</v>
      </c>
      <c r="BG209">
        <v>0</v>
      </c>
    </row>
    <row r="210" spans="1:59">
      <c r="A210" s="16">
        <v>36023</v>
      </c>
      <c r="B210" s="16" t="s">
        <v>65</v>
      </c>
      <c r="C210" s="16" t="s">
        <v>61</v>
      </c>
      <c r="D210">
        <f t="shared" si="23"/>
        <v>128.32161040274238</v>
      </c>
      <c r="E210">
        <f t="shared" si="21"/>
        <v>139.01505314245316</v>
      </c>
      <c r="F210">
        <f t="shared" si="21"/>
        <v>1.5112083615071494</v>
      </c>
      <c r="G210">
        <v>0</v>
      </c>
      <c r="H210">
        <v>0</v>
      </c>
      <c r="I210">
        <f t="shared" si="21"/>
        <v>0</v>
      </c>
      <c r="J210">
        <f t="shared" si="21"/>
        <v>0</v>
      </c>
      <c r="K210">
        <f t="shared" si="21"/>
        <v>2.9732000215715608</v>
      </c>
      <c r="L210">
        <f t="shared" si="21"/>
        <v>36.272408064048903</v>
      </c>
      <c r="M210">
        <f t="shared" si="21"/>
        <v>15.000000619871285</v>
      </c>
      <c r="N210">
        <f t="shared" si="21"/>
        <v>115.07242579836222</v>
      </c>
      <c r="O210">
        <f t="shared" si="21"/>
        <v>90.531905027897579</v>
      </c>
      <c r="P210">
        <f t="shared" si="21"/>
        <v>68.334747268156931</v>
      </c>
      <c r="Q210">
        <v>0</v>
      </c>
      <c r="R210">
        <f t="shared" si="21"/>
        <v>118.84365619803984</v>
      </c>
      <c r="S210">
        <f t="shared" si="21"/>
        <v>7.0224010081374439</v>
      </c>
      <c r="T210">
        <f t="shared" si="21"/>
        <v>138.65091602302567</v>
      </c>
      <c r="U210">
        <v>0</v>
      </c>
      <c r="V210">
        <v>0</v>
      </c>
      <c r="AL210" s="16">
        <v>36023</v>
      </c>
      <c r="AM210" s="16" t="s">
        <v>65</v>
      </c>
      <c r="AN210" s="16" t="s">
        <v>61</v>
      </c>
      <c r="AO210">
        <f t="shared" si="24"/>
        <v>20.922001436295012</v>
      </c>
      <c r="AP210">
        <f t="shared" si="22"/>
        <v>41.844001201703577</v>
      </c>
      <c r="AQ210">
        <f t="shared" si="22"/>
        <v>15.512329130136818</v>
      </c>
      <c r="AR210">
        <v>0</v>
      </c>
      <c r="AS210">
        <v>0</v>
      </c>
      <c r="AT210">
        <v>0</v>
      </c>
      <c r="AU210">
        <f t="shared" si="22"/>
        <v>0</v>
      </c>
      <c r="AV210">
        <f t="shared" si="22"/>
        <v>0.39448660005926617</v>
      </c>
      <c r="AW210">
        <f t="shared" si="22"/>
        <v>10.148969650624084</v>
      </c>
      <c r="AX210">
        <f t="shared" si="22"/>
        <v>6.1270146767170166</v>
      </c>
      <c r="AY210">
        <f t="shared" si="22"/>
        <v>30.407783001939112</v>
      </c>
      <c r="AZ210">
        <f t="shared" si="22"/>
        <v>28.394717140130055</v>
      </c>
      <c r="BA210">
        <f t="shared" si="22"/>
        <v>25.580336595895606</v>
      </c>
      <c r="BB210">
        <v>0</v>
      </c>
      <c r="BC210">
        <f t="shared" si="22"/>
        <v>26.981514092042119</v>
      </c>
      <c r="BD210">
        <f t="shared" si="22"/>
        <v>24.139499866347744</v>
      </c>
      <c r="BE210">
        <f t="shared" si="22"/>
        <v>53.967833218479079</v>
      </c>
      <c r="BF210">
        <v>0</v>
      </c>
      <c r="BG210">
        <v>0</v>
      </c>
    </row>
    <row r="211" spans="1:59">
      <c r="A211" s="16">
        <v>36025</v>
      </c>
      <c r="B211" s="16" t="s">
        <v>66</v>
      </c>
      <c r="C211" s="16" t="s">
        <v>61</v>
      </c>
      <c r="D211">
        <f t="shared" si="23"/>
        <v>121.96958628298093</v>
      </c>
      <c r="E211">
        <f t="shared" si="21"/>
        <v>132.13371764670819</v>
      </c>
      <c r="F211">
        <f t="shared" si="21"/>
        <v>1.7783049068208185</v>
      </c>
      <c r="G211">
        <v>0</v>
      </c>
      <c r="H211">
        <v>0</v>
      </c>
      <c r="I211">
        <f t="shared" si="21"/>
        <v>0</v>
      </c>
      <c r="J211">
        <f t="shared" si="21"/>
        <v>0</v>
      </c>
      <c r="K211">
        <f t="shared" si="21"/>
        <v>9.7304006448498139</v>
      </c>
      <c r="L211">
        <f t="shared" si="21"/>
        <v>35.370360654720692</v>
      </c>
      <c r="M211">
        <f t="shared" si="21"/>
        <v>15.00000011907818</v>
      </c>
      <c r="N211">
        <f t="shared" si="21"/>
        <v>102.92931245722184</v>
      </c>
      <c r="O211">
        <f t="shared" si="21"/>
        <v>87.774816373038689</v>
      </c>
      <c r="P211">
        <f t="shared" si="21"/>
        <v>74.170961075732166</v>
      </c>
      <c r="Q211">
        <v>0</v>
      </c>
      <c r="R211">
        <f t="shared" si="21"/>
        <v>115.50620717197494</v>
      </c>
      <c r="S211">
        <f t="shared" si="21"/>
        <v>6.1258775468738245</v>
      </c>
      <c r="T211">
        <f t="shared" si="21"/>
        <v>134.75723560360325</v>
      </c>
      <c r="U211">
        <v>0</v>
      </c>
      <c r="V211">
        <v>0</v>
      </c>
      <c r="AL211" s="16">
        <v>36025</v>
      </c>
      <c r="AM211" s="16" t="s">
        <v>66</v>
      </c>
      <c r="AN211" s="16" t="s">
        <v>61</v>
      </c>
      <c r="AO211">
        <f t="shared" si="24"/>
        <v>20.418634206156611</v>
      </c>
      <c r="AP211">
        <f t="shared" si="22"/>
        <v>40.837270172986123</v>
      </c>
      <c r="AQ211">
        <f t="shared" si="22"/>
        <v>14.867564452816486</v>
      </c>
      <c r="AR211">
        <v>0</v>
      </c>
      <c r="AS211">
        <v>0</v>
      </c>
      <c r="AT211">
        <v>0</v>
      </c>
      <c r="AU211">
        <f t="shared" si="22"/>
        <v>0</v>
      </c>
      <c r="AV211">
        <f t="shared" si="22"/>
        <v>1.913679169562913</v>
      </c>
      <c r="AW211">
        <f t="shared" si="22"/>
        <v>8.6144341558098194</v>
      </c>
      <c r="AX211">
        <f t="shared" si="22"/>
        <v>6.0966672282522811</v>
      </c>
      <c r="AY211">
        <f t="shared" si="22"/>
        <v>27.444028241762009</v>
      </c>
      <c r="AZ211">
        <f t="shared" si="22"/>
        <v>31.553961113873466</v>
      </c>
      <c r="BA211">
        <f t="shared" si="22"/>
        <v>28.588058278030296</v>
      </c>
      <c r="BB211">
        <v>0</v>
      </c>
      <c r="BC211">
        <f t="shared" si="22"/>
        <v>26.2361163563438</v>
      </c>
      <c r="BD211">
        <f t="shared" si="22"/>
        <v>21.057705861220189</v>
      </c>
      <c r="BE211">
        <f t="shared" si="22"/>
        <v>52.472222056733408</v>
      </c>
      <c r="BF211">
        <v>0</v>
      </c>
      <c r="BG211">
        <v>0</v>
      </c>
    </row>
    <row r="212" spans="1:59">
      <c r="A212" s="16">
        <v>36043</v>
      </c>
      <c r="B212" t="s">
        <v>67</v>
      </c>
      <c r="C212" s="16" t="s">
        <v>61</v>
      </c>
      <c r="D212">
        <f t="shared" si="23"/>
        <v>149.37120427546816</v>
      </c>
      <c r="E212">
        <f t="shared" si="21"/>
        <v>161.81879078414465</v>
      </c>
      <c r="F212">
        <f t="shared" si="21"/>
        <v>1.9512428699670463</v>
      </c>
      <c r="G212">
        <v>0</v>
      </c>
      <c r="H212">
        <v>0</v>
      </c>
      <c r="I212">
        <f t="shared" si="21"/>
        <v>0</v>
      </c>
      <c r="J212">
        <f t="shared" si="21"/>
        <v>0</v>
      </c>
      <c r="K212">
        <f t="shared" si="21"/>
        <v>5.5614245146657672E-2</v>
      </c>
      <c r="L212">
        <f t="shared" si="21"/>
        <v>35.660091780368106</v>
      </c>
      <c r="M212">
        <f t="shared" si="21"/>
        <v>14.999999170005635</v>
      </c>
      <c r="N212">
        <f t="shared" si="21"/>
        <v>112.37151379726031</v>
      </c>
      <c r="O212">
        <f t="shared" si="21"/>
        <v>88.983532400152157</v>
      </c>
      <c r="P212">
        <f t="shared" si="21"/>
        <v>73.717485608983978</v>
      </c>
      <c r="Q212">
        <v>0</v>
      </c>
      <c r="R212">
        <f t="shared" si="21"/>
        <v>111.00872793397237</v>
      </c>
      <c r="S212">
        <f t="shared" si="21"/>
        <v>4.9104001763793557</v>
      </c>
      <c r="T212">
        <f t="shared" si="21"/>
        <v>129.51017950485274</v>
      </c>
      <c r="U212">
        <v>0</v>
      </c>
      <c r="V212">
        <v>0</v>
      </c>
      <c r="AL212" s="16">
        <v>36043</v>
      </c>
      <c r="AM212" t="s">
        <v>67</v>
      </c>
      <c r="AN212" s="16" t="s">
        <v>61</v>
      </c>
      <c r="AO212">
        <f t="shared" si="24"/>
        <v>24.354000891531044</v>
      </c>
      <c r="AP212">
        <f t="shared" si="22"/>
        <v>48.708001819342726</v>
      </c>
      <c r="AQ212">
        <f t="shared" si="22"/>
        <v>15.211041275173489</v>
      </c>
      <c r="AR212">
        <v>0</v>
      </c>
      <c r="AS212">
        <v>0</v>
      </c>
      <c r="AT212">
        <v>0</v>
      </c>
      <c r="AU212">
        <f t="shared" si="22"/>
        <v>0</v>
      </c>
      <c r="AV212">
        <f t="shared" si="22"/>
        <v>7.3789424574551088E-3</v>
      </c>
      <c r="AW212">
        <f t="shared" si="22"/>
        <v>9.6895066028902921</v>
      </c>
      <c r="AX212">
        <f t="shared" si="22"/>
        <v>6.7415628458230081</v>
      </c>
      <c r="AY212">
        <f t="shared" si="22"/>
        <v>31.978633606452551</v>
      </c>
      <c r="AZ212">
        <f t="shared" si="22"/>
        <v>29.559448587619677</v>
      </c>
      <c r="BA212">
        <f t="shared" si="22"/>
        <v>26.928317145232423</v>
      </c>
      <c r="BB212">
        <v>0</v>
      </c>
      <c r="BC212">
        <f t="shared" si="22"/>
        <v>25.224976606974892</v>
      </c>
      <c r="BD212">
        <f t="shared" si="22"/>
        <v>16.879501259767192</v>
      </c>
      <c r="BE212">
        <f t="shared" si="22"/>
        <v>50.450099985572564</v>
      </c>
      <c r="BF212">
        <v>0</v>
      </c>
      <c r="BG212">
        <v>0</v>
      </c>
    </row>
    <row r="213" spans="1:59">
      <c r="A213" s="16">
        <v>36051</v>
      </c>
      <c r="B213" t="s">
        <v>68</v>
      </c>
      <c r="C213" s="16" t="s">
        <v>61</v>
      </c>
      <c r="D213">
        <f t="shared" si="23"/>
        <v>137.22722047153266</v>
      </c>
      <c r="E213">
        <f t="shared" si="21"/>
        <v>148.66278998686275</v>
      </c>
      <c r="F213">
        <f t="shared" si="21"/>
        <v>1.1771813116932575</v>
      </c>
      <c r="G213">
        <v>0</v>
      </c>
      <c r="H213">
        <v>0</v>
      </c>
      <c r="I213">
        <f t="shared" si="21"/>
        <v>0</v>
      </c>
      <c r="J213">
        <f t="shared" si="21"/>
        <v>0</v>
      </c>
      <c r="K213">
        <f t="shared" si="21"/>
        <v>43.81574318357665</v>
      </c>
      <c r="L213">
        <f t="shared" si="21"/>
        <v>37.079540672576272</v>
      </c>
      <c r="M213">
        <f t="shared" si="21"/>
        <v>14.999999131203355</v>
      </c>
      <c r="N213">
        <f t="shared" si="21"/>
        <v>149.21978997475154</v>
      </c>
      <c r="O213">
        <f t="shared" si="21"/>
        <v>63.460268609168821</v>
      </c>
      <c r="P213">
        <f t="shared" si="21"/>
        <v>84.363999981963971</v>
      </c>
      <c r="Q213">
        <v>0</v>
      </c>
      <c r="R213">
        <f t="shared" si="21"/>
        <v>113.17329658951284</v>
      </c>
      <c r="S213">
        <f t="shared" si="21"/>
        <v>6.1775998841115332</v>
      </c>
      <c r="T213">
        <f t="shared" si="21"/>
        <v>132.0355126299298</v>
      </c>
      <c r="U213">
        <v>0</v>
      </c>
      <c r="V213">
        <v>0</v>
      </c>
      <c r="AL213" s="16">
        <v>36051</v>
      </c>
      <c r="AM213" t="s">
        <v>68</v>
      </c>
      <c r="AN213" s="16" t="s">
        <v>61</v>
      </c>
      <c r="AO213">
        <f t="shared" si="24"/>
        <v>22.373999614648152</v>
      </c>
      <c r="AP213">
        <f t="shared" si="22"/>
        <v>44.747998977953308</v>
      </c>
      <c r="AQ213">
        <f t="shared" si="22"/>
        <v>14.686913595882025</v>
      </c>
      <c r="AR213">
        <v>0</v>
      </c>
      <c r="AS213">
        <v>0</v>
      </c>
      <c r="AT213">
        <v>0</v>
      </c>
      <c r="AU213">
        <f t="shared" si="22"/>
        <v>0</v>
      </c>
      <c r="AV213">
        <f t="shared" si="22"/>
        <v>9.591327749396191</v>
      </c>
      <c r="AW213">
        <f t="shared" si="22"/>
        <v>10.742362859394897</v>
      </c>
      <c r="AX213">
        <f t="shared" si="22"/>
        <v>8.0889525951819987</v>
      </c>
      <c r="AY213">
        <f t="shared" si="22"/>
        <v>33.796821327923531</v>
      </c>
      <c r="AZ213">
        <f t="shared" si="22"/>
        <v>30.643557788586936</v>
      </c>
      <c r="BA213">
        <f t="shared" si="22"/>
        <v>32.381308279842813</v>
      </c>
      <c r="BB213">
        <v>0</v>
      </c>
      <c r="BC213">
        <f t="shared" si="22"/>
        <v>25.721201930089265</v>
      </c>
      <c r="BD213">
        <f t="shared" si="22"/>
        <v>21.235501776824904</v>
      </c>
      <c r="BE213">
        <f t="shared" si="22"/>
        <v>51.442410098330008</v>
      </c>
      <c r="BF213">
        <v>0</v>
      </c>
      <c r="BG213">
        <v>0</v>
      </c>
    </row>
    <row r="214" spans="1:59">
      <c r="A214" s="16">
        <v>36053</v>
      </c>
      <c r="B214" t="s">
        <v>69</v>
      </c>
      <c r="C214" s="16" t="s">
        <v>61</v>
      </c>
      <c r="D214">
        <f t="shared" si="23"/>
        <v>137.6320182420728</v>
      </c>
      <c r="E214">
        <f t="shared" si="21"/>
        <v>149.10131998444962</v>
      </c>
      <c r="F214">
        <f t="shared" si="21"/>
        <v>1.9377344930081939</v>
      </c>
      <c r="G214">
        <v>0</v>
      </c>
      <c r="H214">
        <v>0</v>
      </c>
      <c r="I214">
        <f t="shared" si="21"/>
        <v>0</v>
      </c>
      <c r="J214">
        <f t="shared" si="21"/>
        <v>0</v>
      </c>
      <c r="K214">
        <f t="shared" si="21"/>
        <v>9.3584969880955136</v>
      </c>
      <c r="L214">
        <f t="shared" si="21"/>
        <v>36.320337713572812</v>
      </c>
      <c r="M214">
        <f t="shared" si="21"/>
        <v>15.00000008874151</v>
      </c>
      <c r="N214">
        <f t="shared" si="21"/>
        <v>117.89238819236456</v>
      </c>
      <c r="O214">
        <f t="shared" si="21"/>
        <v>67.646128321702335</v>
      </c>
      <c r="P214">
        <f t="shared" si="21"/>
        <v>62.128966896673397</v>
      </c>
      <c r="Q214">
        <v>0</v>
      </c>
      <c r="R214">
        <f t="shared" si="21"/>
        <v>116.09397917454987</v>
      </c>
      <c r="S214">
        <f t="shared" si="21"/>
        <v>5.9664000937991633</v>
      </c>
      <c r="T214">
        <f t="shared" si="21"/>
        <v>135.44297699920114</v>
      </c>
      <c r="U214">
        <v>0</v>
      </c>
      <c r="V214">
        <v>0</v>
      </c>
      <c r="AL214" s="16">
        <v>36053</v>
      </c>
      <c r="AM214" t="s">
        <v>69</v>
      </c>
      <c r="AN214" s="16" t="s">
        <v>61</v>
      </c>
      <c r="AO214">
        <f t="shared" si="24"/>
        <v>22.439999001813543</v>
      </c>
      <c r="AP214">
        <f t="shared" si="22"/>
        <v>44.880003110296947</v>
      </c>
      <c r="AQ214">
        <f t="shared" si="22"/>
        <v>16.368617785594179</v>
      </c>
      <c r="AR214">
        <v>0</v>
      </c>
      <c r="AS214">
        <v>0</v>
      </c>
      <c r="AT214">
        <v>0</v>
      </c>
      <c r="AU214">
        <f t="shared" si="22"/>
        <v>0</v>
      </c>
      <c r="AV214">
        <f t="shared" si="22"/>
        <v>1.8756759605019464</v>
      </c>
      <c r="AW214">
        <f t="shared" si="22"/>
        <v>11.014423240897013</v>
      </c>
      <c r="AX214">
        <f t="shared" si="22"/>
        <v>6.7813204317233104</v>
      </c>
      <c r="AY214">
        <f t="shared" si="22"/>
        <v>30.430441827151256</v>
      </c>
      <c r="AZ214">
        <f t="shared" si="22"/>
        <v>30.005922106436351</v>
      </c>
      <c r="BA214">
        <f t="shared" si="22"/>
        <v>24.72880439758114</v>
      </c>
      <c r="BB214">
        <v>0</v>
      </c>
      <c r="BC214">
        <f t="shared" si="22"/>
        <v>26.379298546010052</v>
      </c>
      <c r="BD214">
        <f t="shared" si="22"/>
        <v>20.509503218778818</v>
      </c>
      <c r="BE214">
        <f t="shared" si="22"/>
        <v>53.85182515009749</v>
      </c>
      <c r="BF214">
        <v>0</v>
      </c>
      <c r="BG214">
        <v>0</v>
      </c>
    </row>
    <row r="215" spans="1:59">
      <c r="A215" s="16">
        <v>36065</v>
      </c>
      <c r="B215" t="s">
        <v>70</v>
      </c>
      <c r="C215" s="16" t="s">
        <v>61</v>
      </c>
      <c r="D215">
        <f t="shared" si="23"/>
        <v>150.18080061524657</v>
      </c>
      <c r="E215">
        <f t="shared" si="21"/>
        <v>162.69585452677094</v>
      </c>
      <c r="F215">
        <f t="shared" si="21"/>
        <v>2.3319102150358453</v>
      </c>
      <c r="G215">
        <v>0</v>
      </c>
      <c r="H215">
        <v>0</v>
      </c>
      <c r="I215">
        <f t="shared" si="21"/>
        <v>0</v>
      </c>
      <c r="J215">
        <f t="shared" si="21"/>
        <v>0</v>
      </c>
      <c r="K215">
        <f t="shared" si="21"/>
        <v>5.9889833842230491</v>
      </c>
      <c r="L215">
        <f t="shared" si="21"/>
        <v>36.884259540899222</v>
      </c>
      <c r="M215">
        <f t="shared" si="21"/>
        <v>15.000000221050168</v>
      </c>
      <c r="N215">
        <f t="shared" si="21"/>
        <v>124.29009700073662</v>
      </c>
      <c r="O215">
        <f t="shared" si="21"/>
        <v>57.06981446294364</v>
      </c>
      <c r="P215">
        <f t="shared" si="21"/>
        <v>72.643797723975183</v>
      </c>
      <c r="Q215">
        <v>0</v>
      </c>
      <c r="R215">
        <f t="shared" si="21"/>
        <v>128.60447574626795</v>
      </c>
      <c r="S215">
        <f t="shared" si="21"/>
        <v>8.2367996304378934</v>
      </c>
      <c r="T215">
        <f t="shared" si="21"/>
        <v>150.03854914517814</v>
      </c>
      <c r="U215">
        <v>0</v>
      </c>
      <c r="V215">
        <v>0</v>
      </c>
      <c r="AL215" s="16">
        <v>36065</v>
      </c>
      <c r="AM215" t="s">
        <v>70</v>
      </c>
      <c r="AN215" s="16" t="s">
        <v>61</v>
      </c>
      <c r="AO215">
        <f t="shared" si="24"/>
        <v>24.485999382693446</v>
      </c>
      <c r="AP215">
        <f t="shared" si="22"/>
        <v>48.972002284706704</v>
      </c>
      <c r="AQ215">
        <f t="shared" si="22"/>
        <v>16.360498691421828</v>
      </c>
      <c r="AR215">
        <v>0</v>
      </c>
      <c r="AS215">
        <v>0</v>
      </c>
      <c r="AT215">
        <v>0</v>
      </c>
      <c r="AU215">
        <f t="shared" si="22"/>
        <v>0</v>
      </c>
      <c r="AV215">
        <f t="shared" si="22"/>
        <v>1.0198989746941671</v>
      </c>
      <c r="AW215">
        <f t="shared" si="22"/>
        <v>9.8399112316282622</v>
      </c>
      <c r="AX215">
        <f t="shared" si="22"/>
        <v>7.1271738341224085</v>
      </c>
      <c r="AY215">
        <f t="shared" si="22"/>
        <v>30.981532731625233</v>
      </c>
      <c r="AZ215">
        <f t="shared" si="22"/>
        <v>30.20231958038103</v>
      </c>
      <c r="BA215">
        <f t="shared" si="22"/>
        <v>27.638035127486312</v>
      </c>
      <c r="BB215">
        <v>0</v>
      </c>
      <c r="BC215">
        <f t="shared" si="22"/>
        <v>29.214087635880567</v>
      </c>
      <c r="BD215">
        <f t="shared" si="22"/>
        <v>28.31400287541436</v>
      </c>
      <c r="BE215">
        <f t="shared" si="22"/>
        <v>58.428167516102164</v>
      </c>
      <c r="BF215">
        <v>0</v>
      </c>
      <c r="BG215">
        <v>0</v>
      </c>
    </row>
    <row r="216" spans="1:59">
      <c r="A216" s="16">
        <v>36067</v>
      </c>
      <c r="B216" t="s">
        <v>71</v>
      </c>
      <c r="C216" s="16" t="s">
        <v>61</v>
      </c>
      <c r="D216">
        <f t="shared" si="23"/>
        <v>158.27680979898005</v>
      </c>
      <c r="E216">
        <f t="shared" si="21"/>
        <v>171.46654399873634</v>
      </c>
      <c r="F216">
        <f t="shared" si="21"/>
        <v>1.7487478863962729</v>
      </c>
      <c r="G216">
        <v>0</v>
      </c>
      <c r="H216">
        <v>0</v>
      </c>
      <c r="I216">
        <f t="shared" si="21"/>
        <v>0</v>
      </c>
      <c r="J216">
        <f t="shared" si="21"/>
        <v>0</v>
      </c>
      <c r="K216">
        <f t="shared" si="21"/>
        <v>11.991337796723114</v>
      </c>
      <c r="L216">
        <f t="shared" si="21"/>
        <v>47.568596366610713</v>
      </c>
      <c r="M216">
        <f t="shared" si="21"/>
        <v>17.291825331795678</v>
      </c>
      <c r="N216">
        <f t="shared" si="21"/>
        <v>112.27230952789556</v>
      </c>
      <c r="O216">
        <f t="shared" si="21"/>
        <v>79.905551265163353</v>
      </c>
      <c r="P216">
        <f t="shared" si="21"/>
        <v>80.285462245172283</v>
      </c>
      <c r="Q216">
        <v>0</v>
      </c>
      <c r="R216">
        <f t="shared" si="21"/>
        <v>129.1077607430621</v>
      </c>
      <c r="S216">
        <f t="shared" si="21"/>
        <v>6.6528001952919604</v>
      </c>
      <c r="T216">
        <f t="shared" si="21"/>
        <v>174.3493967497111</v>
      </c>
      <c r="U216">
        <v>0</v>
      </c>
      <c r="V216">
        <v>0</v>
      </c>
      <c r="AL216" s="16">
        <v>36067</v>
      </c>
      <c r="AM216" t="s">
        <v>71</v>
      </c>
      <c r="AN216" s="16" t="s">
        <v>61</v>
      </c>
      <c r="AO216">
        <f t="shared" si="24"/>
        <v>25.805998576275993</v>
      </c>
      <c r="AP216">
        <f t="shared" si="22"/>
        <v>51.611999948281579</v>
      </c>
      <c r="AQ216">
        <f t="shared" si="22"/>
        <v>16.430234577158842</v>
      </c>
      <c r="AR216">
        <v>0</v>
      </c>
      <c r="AS216">
        <v>0</v>
      </c>
      <c r="AT216">
        <v>0</v>
      </c>
      <c r="AU216">
        <f t="shared" si="22"/>
        <v>0</v>
      </c>
      <c r="AV216">
        <f t="shared" si="22"/>
        <v>1.6172279606572266</v>
      </c>
      <c r="AW216">
        <f t="shared" si="22"/>
        <v>20.412263060241571</v>
      </c>
      <c r="AX216">
        <f t="shared" si="22"/>
        <v>10.520187262716393</v>
      </c>
      <c r="AY216">
        <f t="shared" si="22"/>
        <v>31.282516006349756</v>
      </c>
      <c r="AZ216">
        <f t="shared" si="22"/>
        <v>29.845514081434686</v>
      </c>
      <c r="BA216">
        <f t="shared" si="22"/>
        <v>32.238197466354336</v>
      </c>
      <c r="BB216">
        <v>0</v>
      </c>
      <c r="BC216">
        <f t="shared" si="22"/>
        <v>29.334808914133237</v>
      </c>
      <c r="BD216">
        <f t="shared" si="22"/>
        <v>22.868999766061165</v>
      </c>
      <c r="BE216">
        <f t="shared" si="22"/>
        <v>79.48583177716695</v>
      </c>
      <c r="BF216">
        <v>0</v>
      </c>
      <c r="BG216">
        <v>0</v>
      </c>
    </row>
    <row r="217" spans="1:59">
      <c r="A217" s="16">
        <v>36069</v>
      </c>
      <c r="B217" t="s">
        <v>72</v>
      </c>
      <c r="C217" s="16" t="s">
        <v>61</v>
      </c>
      <c r="D217">
        <f t="shared" si="23"/>
        <v>151.65686876466276</v>
      </c>
      <c r="E217">
        <f t="shared" si="21"/>
        <v>164.29491088571751</v>
      </c>
      <c r="F217">
        <f t="shared" si="21"/>
        <v>1.7765239388510203</v>
      </c>
      <c r="G217">
        <v>0</v>
      </c>
      <c r="H217">
        <v>0</v>
      </c>
      <c r="I217">
        <f t="shared" si="21"/>
        <v>0</v>
      </c>
      <c r="J217">
        <f t="shared" si="21"/>
        <v>0</v>
      </c>
      <c r="K217">
        <f t="shared" si="21"/>
        <v>33.420795856890628</v>
      </c>
      <c r="L217">
        <f t="shared" si="21"/>
        <v>37.395434981190952</v>
      </c>
      <c r="M217">
        <f t="shared" si="21"/>
        <v>15.000000006142827</v>
      </c>
      <c r="N217">
        <f t="shared" si="21"/>
        <v>108.0335302133915</v>
      </c>
      <c r="O217">
        <f t="shared" si="21"/>
        <v>55.368237341792096</v>
      </c>
      <c r="P217">
        <f t="shared" si="21"/>
        <v>75.638766721657888</v>
      </c>
      <c r="Q217">
        <v>0</v>
      </c>
      <c r="R217">
        <f t="shared" si="21"/>
        <v>137.2139921829795</v>
      </c>
      <c r="S217">
        <f t="shared" si="21"/>
        <v>6.9696002311789353</v>
      </c>
      <c r="T217">
        <f t="shared" si="21"/>
        <v>160.08299745986585</v>
      </c>
      <c r="U217">
        <v>0</v>
      </c>
      <c r="V217">
        <v>0</v>
      </c>
      <c r="AL217" s="16">
        <v>36069</v>
      </c>
      <c r="AM217" t="s">
        <v>72</v>
      </c>
      <c r="AN217" s="16" t="s">
        <v>61</v>
      </c>
      <c r="AO217">
        <f t="shared" si="24"/>
        <v>24.739036561541845</v>
      </c>
      <c r="AP217">
        <f t="shared" si="22"/>
        <v>49.478070378805178</v>
      </c>
      <c r="AQ217">
        <f t="shared" si="22"/>
        <v>16.37919359828707</v>
      </c>
      <c r="AR217">
        <v>0</v>
      </c>
      <c r="AS217">
        <v>0</v>
      </c>
      <c r="AT217">
        <v>0</v>
      </c>
      <c r="AU217">
        <f t="shared" si="22"/>
        <v>0</v>
      </c>
      <c r="AV217">
        <f t="shared" si="22"/>
        <v>6.4503704947540719</v>
      </c>
      <c r="AW217">
        <f t="shared" si="22"/>
        <v>12.961869332973768</v>
      </c>
      <c r="AX217">
        <f t="shared" si="22"/>
        <v>6.9304067734722192</v>
      </c>
      <c r="AY217">
        <f t="shared" si="22"/>
        <v>25.158150383474709</v>
      </c>
      <c r="AZ217">
        <f t="shared" si="22"/>
        <v>31.274786801050269</v>
      </c>
      <c r="BA217">
        <f t="shared" si="22"/>
        <v>29.467815921701455</v>
      </c>
      <c r="BB217">
        <v>0</v>
      </c>
      <c r="BC217">
        <f t="shared" si="22"/>
        <v>31.184996543339651</v>
      </c>
      <c r="BD217">
        <f t="shared" si="22"/>
        <v>23.958002220634061</v>
      </c>
      <c r="BE217">
        <f t="shared" si="22"/>
        <v>67.384942603937787</v>
      </c>
      <c r="BF217">
        <v>0</v>
      </c>
      <c r="BG217">
        <v>0</v>
      </c>
    </row>
    <row r="218" spans="1:59">
      <c r="A218" s="16">
        <v>36077</v>
      </c>
      <c r="B218" t="s">
        <v>73</v>
      </c>
      <c r="C218" s="16" t="s">
        <v>61</v>
      </c>
      <c r="D218">
        <f t="shared" si="23"/>
        <v>134.39359728577833</v>
      </c>
      <c r="E218">
        <f t="shared" si="21"/>
        <v>145.59306444134589</v>
      </c>
      <c r="F218">
        <f t="shared" si="21"/>
        <v>1.9055751855436374</v>
      </c>
      <c r="G218">
        <v>0</v>
      </c>
      <c r="H218">
        <v>0</v>
      </c>
      <c r="I218">
        <f t="shared" si="21"/>
        <v>0</v>
      </c>
      <c r="J218">
        <f t="shared" si="21"/>
        <v>0</v>
      </c>
      <c r="K218">
        <f t="shared" si="21"/>
        <v>1.2909986246246936</v>
      </c>
      <c r="L218">
        <f t="shared" si="21"/>
        <v>36.017602007722708</v>
      </c>
      <c r="M218">
        <f t="shared" si="21"/>
        <v>14.999999920606079</v>
      </c>
      <c r="N218">
        <f t="shared" si="21"/>
        <v>107.60063606889371</v>
      </c>
      <c r="O218">
        <f t="shared" si="21"/>
        <v>89.91640677189497</v>
      </c>
      <c r="P218">
        <f t="shared" si="21"/>
        <v>68.285246883815063</v>
      </c>
      <c r="Q218">
        <v>0</v>
      </c>
      <c r="R218">
        <f t="shared" si="21"/>
        <v>116.86699817094085</v>
      </c>
      <c r="S218">
        <f t="shared" si="21"/>
        <v>6.125877512000339</v>
      </c>
      <c r="T218">
        <f t="shared" si="21"/>
        <v>136.34482443998422</v>
      </c>
      <c r="U218">
        <v>0</v>
      </c>
      <c r="V218">
        <v>0</v>
      </c>
      <c r="AL218" s="16">
        <v>36077</v>
      </c>
      <c r="AM218" t="s">
        <v>73</v>
      </c>
      <c r="AN218" s="16" t="s">
        <v>61</v>
      </c>
      <c r="AO218">
        <f t="shared" si="24"/>
        <v>21.912001253122344</v>
      </c>
      <c r="AP218">
        <f t="shared" si="22"/>
        <v>43.82399778748001</v>
      </c>
      <c r="AQ218">
        <f t="shared" si="22"/>
        <v>14.57084613410804</v>
      </c>
      <c r="AR218">
        <v>0</v>
      </c>
      <c r="AS218">
        <v>0</v>
      </c>
      <c r="AT218">
        <v>0</v>
      </c>
      <c r="AU218">
        <f t="shared" si="22"/>
        <v>0</v>
      </c>
      <c r="AV218">
        <f t="shared" si="22"/>
        <v>0.17129075815121686</v>
      </c>
      <c r="AW218">
        <f t="shared" si="22"/>
        <v>8.1884377511814179</v>
      </c>
      <c r="AX218">
        <f t="shared" si="22"/>
        <v>6.5351988904549394</v>
      </c>
      <c r="AY218">
        <f t="shared" si="22"/>
        <v>31.441993913458457</v>
      </c>
      <c r="AZ218">
        <f t="shared" si="22"/>
        <v>27.928439157839342</v>
      </c>
      <c r="BA218">
        <f t="shared" si="22"/>
        <v>24.806414450958989</v>
      </c>
      <c r="BB218">
        <v>0</v>
      </c>
      <c r="BC218">
        <f t="shared" si="22"/>
        <v>26.535813248599602</v>
      </c>
      <c r="BD218">
        <f t="shared" si="22"/>
        <v>21.057704188429412</v>
      </c>
      <c r="BE218">
        <f t="shared" si="22"/>
        <v>53.071629326387182</v>
      </c>
      <c r="BF218">
        <v>0</v>
      </c>
      <c r="BG218">
        <v>0</v>
      </c>
    </row>
    <row r="219" spans="1:59">
      <c r="A219" s="16">
        <v>36095</v>
      </c>
      <c r="B219" t="s">
        <v>74</v>
      </c>
      <c r="C219" s="16" t="s">
        <v>61</v>
      </c>
      <c r="D219">
        <f t="shared" si="23"/>
        <v>135.5137344779877</v>
      </c>
      <c r="E219">
        <f t="shared" si="21"/>
        <v>146.80652950206803</v>
      </c>
      <c r="F219">
        <f t="shared" si="21"/>
        <v>2.0601531611677593</v>
      </c>
      <c r="G219">
        <v>0</v>
      </c>
      <c r="H219">
        <v>0</v>
      </c>
      <c r="I219">
        <f t="shared" si="21"/>
        <v>0</v>
      </c>
      <c r="J219">
        <f t="shared" si="21"/>
        <v>0</v>
      </c>
      <c r="K219">
        <f t="shared" si="21"/>
        <v>7.9657670869791435</v>
      </c>
      <c r="L219">
        <f t="shared" si="21"/>
        <v>35.965614519933453</v>
      </c>
      <c r="M219">
        <f t="shared" si="21"/>
        <v>14.999999607659214</v>
      </c>
      <c r="N219">
        <f t="shared" si="21"/>
        <v>124.40462442578306</v>
      </c>
      <c r="O219">
        <f t="shared" si="21"/>
        <v>86.74636478561608</v>
      </c>
      <c r="P219">
        <f t="shared" si="21"/>
        <v>71.871448811964598</v>
      </c>
      <c r="Q219">
        <v>0</v>
      </c>
      <c r="R219">
        <f t="shared" si="21"/>
        <v>117.71193649812943</v>
      </c>
      <c r="S219">
        <f t="shared" si="21"/>
        <v>6.4624631214151051</v>
      </c>
      <c r="T219">
        <f t="shared" si="21"/>
        <v>137.33057508043871</v>
      </c>
      <c r="U219">
        <v>0</v>
      </c>
      <c r="V219">
        <v>0</v>
      </c>
      <c r="AL219" s="16">
        <v>36095</v>
      </c>
      <c r="AM219" t="s">
        <v>74</v>
      </c>
      <c r="AN219" s="16" t="s">
        <v>61</v>
      </c>
      <c r="AO219">
        <f t="shared" si="24"/>
        <v>22.094629831872517</v>
      </c>
      <c r="AP219">
        <f t="shared" si="22"/>
        <v>44.189260104400091</v>
      </c>
      <c r="AQ219">
        <f t="shared" si="22"/>
        <v>14.213534185326418</v>
      </c>
      <c r="AR219">
        <v>0</v>
      </c>
      <c r="AS219">
        <v>0</v>
      </c>
      <c r="AT219">
        <v>0</v>
      </c>
      <c r="AU219">
        <f t="shared" si="22"/>
        <v>0</v>
      </c>
      <c r="AV219">
        <f t="shared" si="22"/>
        <v>1.0569044756541137</v>
      </c>
      <c r="AW219">
        <f t="shared" si="22"/>
        <v>7.5149934435623233</v>
      </c>
      <c r="AX219">
        <f t="shared" si="22"/>
        <v>6.0144273835762547</v>
      </c>
      <c r="AY219">
        <f t="shared" si="22"/>
        <v>33.75254142005992</v>
      </c>
      <c r="AZ219">
        <f t="shared" si="22"/>
        <v>30.338576224740375</v>
      </c>
      <c r="BA219">
        <f t="shared" si="22"/>
        <v>27.625551196803915</v>
      </c>
      <c r="BB219">
        <v>0</v>
      </c>
      <c r="BC219">
        <f t="shared" si="22"/>
        <v>26.706048788104297</v>
      </c>
      <c r="BD219">
        <f t="shared" si="22"/>
        <v>22.214717195210223</v>
      </c>
      <c r="BE219">
        <f t="shared" si="22"/>
        <v>53.4121025053145</v>
      </c>
      <c r="BF219">
        <v>0</v>
      </c>
      <c r="BG219">
        <v>0</v>
      </c>
    </row>
    <row r="220" spans="1:59">
      <c r="A220" s="16">
        <v>36097</v>
      </c>
      <c r="B220" t="s">
        <v>75</v>
      </c>
      <c r="C220" s="16" t="s">
        <v>61</v>
      </c>
      <c r="D220">
        <f t="shared" si="23"/>
        <v>115.36800146741214</v>
      </c>
      <c r="E220">
        <f t="shared" si="21"/>
        <v>124.98200049238419</v>
      </c>
      <c r="F220">
        <f t="shared" si="21"/>
        <v>1.4993104016147381</v>
      </c>
      <c r="G220">
        <v>0</v>
      </c>
      <c r="H220">
        <v>0</v>
      </c>
      <c r="I220">
        <f t="shared" si="21"/>
        <v>0</v>
      </c>
      <c r="J220">
        <f t="shared" si="21"/>
        <v>0</v>
      </c>
      <c r="K220">
        <f t="shared" si="21"/>
        <v>2.6043563710181981</v>
      </c>
      <c r="L220">
        <f t="shared" si="21"/>
        <v>35.760146648267138</v>
      </c>
      <c r="M220">
        <f t="shared" si="21"/>
        <v>14.999999927308325</v>
      </c>
      <c r="N220">
        <f t="shared" si="21"/>
        <v>108.46148554974101</v>
      </c>
      <c r="O220">
        <f t="shared" si="21"/>
        <v>80.025590779423297</v>
      </c>
      <c r="P220">
        <f t="shared" si="21"/>
        <v>69.74771341301809</v>
      </c>
      <c r="Q220">
        <v>0</v>
      </c>
      <c r="R220">
        <f t="shared" si="21"/>
        <v>123.17799282428285</v>
      </c>
      <c r="S220">
        <f t="shared" si="21"/>
        <v>6.9696002540954947</v>
      </c>
      <c r="T220">
        <f t="shared" si="21"/>
        <v>143.70767053218248</v>
      </c>
      <c r="U220">
        <v>0</v>
      </c>
      <c r="V220">
        <v>0</v>
      </c>
      <c r="AL220" s="16">
        <v>36097</v>
      </c>
      <c r="AM220" t="s">
        <v>75</v>
      </c>
      <c r="AN220" s="16" t="s">
        <v>61</v>
      </c>
      <c r="AO220">
        <f t="shared" si="24"/>
        <v>18.809998341753644</v>
      </c>
      <c r="AP220">
        <f t="shared" si="22"/>
        <v>37.619997761036949</v>
      </c>
      <c r="AQ220">
        <f t="shared" si="22"/>
        <v>15.089063198198096</v>
      </c>
      <c r="AR220">
        <v>0</v>
      </c>
      <c r="AS220">
        <v>0</v>
      </c>
      <c r="AT220">
        <v>0</v>
      </c>
      <c r="AU220">
        <f t="shared" si="22"/>
        <v>0</v>
      </c>
      <c r="AV220">
        <f t="shared" si="22"/>
        <v>0.37434269291822181</v>
      </c>
      <c r="AW220">
        <f t="shared" si="22"/>
        <v>8.0999138469927541</v>
      </c>
      <c r="AX220">
        <f t="shared" si="22"/>
        <v>7.4772390067456209</v>
      </c>
      <c r="AY220">
        <f t="shared" si="22"/>
        <v>24.883992698886058</v>
      </c>
      <c r="AZ220">
        <f t="shared" si="22"/>
        <v>29.943246153991279</v>
      </c>
      <c r="BA220">
        <f t="shared" si="22"/>
        <v>26.778058346100334</v>
      </c>
      <c r="BB220">
        <v>0</v>
      </c>
      <c r="BC220">
        <f t="shared" si="22"/>
        <v>27.995000939541633</v>
      </c>
      <c r="BD220">
        <f t="shared" si="22"/>
        <v>23.958001964556644</v>
      </c>
      <c r="BE220">
        <f t="shared" si="22"/>
        <v>55.990002930604696</v>
      </c>
      <c r="BF220">
        <v>0</v>
      </c>
      <c r="BG220">
        <v>0</v>
      </c>
    </row>
    <row r="221" spans="1:59">
      <c r="A221" s="16">
        <v>36101</v>
      </c>
      <c r="B221" t="s">
        <v>76</v>
      </c>
      <c r="C221" s="16" t="s">
        <v>61</v>
      </c>
      <c r="D221">
        <f t="shared" si="23"/>
        <v>148.56160378806899</v>
      </c>
      <c r="E221">
        <f t="shared" ref="E221:T224" si="25">E176/E41</f>
        <v>160.94173128680225</v>
      </c>
      <c r="F221">
        <f t="shared" si="25"/>
        <v>1.7235676920150886</v>
      </c>
      <c r="G221">
        <v>0</v>
      </c>
      <c r="H221">
        <v>0</v>
      </c>
      <c r="I221">
        <f t="shared" si="25"/>
        <v>0</v>
      </c>
      <c r="J221">
        <f t="shared" si="25"/>
        <v>0</v>
      </c>
      <c r="K221">
        <f t="shared" si="25"/>
        <v>4.1933540089791963</v>
      </c>
      <c r="L221">
        <f t="shared" si="25"/>
        <v>35.696974639495174</v>
      </c>
      <c r="M221">
        <f t="shared" si="25"/>
        <v>15.000000097847931</v>
      </c>
      <c r="N221">
        <f t="shared" si="25"/>
        <v>173.58199230737048</v>
      </c>
      <c r="O221">
        <f t="shared" si="25"/>
        <v>77.617769521580854</v>
      </c>
      <c r="P221">
        <f t="shared" si="25"/>
        <v>81.141210056665102</v>
      </c>
      <c r="Q221">
        <v>0</v>
      </c>
      <c r="R221">
        <f t="shared" si="25"/>
        <v>117.73154337615244</v>
      </c>
      <c r="S221">
        <f t="shared" si="25"/>
        <v>7.603200052381526</v>
      </c>
      <c r="T221">
        <f t="shared" si="25"/>
        <v>137.35346774719528</v>
      </c>
      <c r="U221">
        <v>0</v>
      </c>
      <c r="V221">
        <v>0</v>
      </c>
      <c r="AL221" s="16">
        <v>36101</v>
      </c>
      <c r="AM221" t="s">
        <v>76</v>
      </c>
      <c r="AN221" s="16" t="s">
        <v>61</v>
      </c>
      <c r="AO221">
        <f t="shared" si="24"/>
        <v>24.222001487336854</v>
      </c>
      <c r="AP221">
        <f t="shared" ref="AP221:BE224" si="26">AP176/AP41</f>
        <v>48.444005170136386</v>
      </c>
      <c r="AQ221">
        <f t="shared" si="26"/>
        <v>15.111997899842143</v>
      </c>
      <c r="AR221">
        <v>0</v>
      </c>
      <c r="AS221">
        <v>0</v>
      </c>
      <c r="AT221">
        <v>0</v>
      </c>
      <c r="AU221">
        <f t="shared" si="26"/>
        <v>0</v>
      </c>
      <c r="AV221">
        <f t="shared" si="26"/>
        <v>1.1172437879797192</v>
      </c>
      <c r="AW221">
        <f t="shared" si="26"/>
        <v>7.3717193630208833</v>
      </c>
      <c r="AX221">
        <f t="shared" si="26"/>
        <v>7.4311436055538023</v>
      </c>
      <c r="AY221">
        <f t="shared" si="26"/>
        <v>36.98488075576708</v>
      </c>
      <c r="AZ221">
        <f t="shared" si="26"/>
        <v>27.173544926461908</v>
      </c>
      <c r="BA221">
        <f t="shared" si="26"/>
        <v>29.046457175053998</v>
      </c>
      <c r="BB221">
        <v>0</v>
      </c>
      <c r="BC221">
        <f t="shared" si="26"/>
        <v>26.717882250896796</v>
      </c>
      <c r="BD221">
        <f t="shared" si="26"/>
        <v>26.136001420785803</v>
      </c>
      <c r="BE221">
        <f t="shared" si="26"/>
        <v>53.435760378362467</v>
      </c>
      <c r="BF221">
        <v>0</v>
      </c>
      <c r="BG221">
        <v>0</v>
      </c>
    </row>
    <row r="222" spans="1:59">
      <c r="A222" s="16">
        <v>36107</v>
      </c>
      <c r="B222" t="s">
        <v>77</v>
      </c>
      <c r="C222" s="16" t="s">
        <v>61</v>
      </c>
      <c r="D222">
        <f t="shared" si="23"/>
        <v>127.34233719022563</v>
      </c>
      <c r="E222">
        <f t="shared" si="25"/>
        <v>137.95419043984222</v>
      </c>
      <c r="F222">
        <f t="shared" si="25"/>
        <v>1.1339482877258733</v>
      </c>
      <c r="G222">
        <v>0</v>
      </c>
      <c r="H222">
        <v>0</v>
      </c>
      <c r="I222">
        <f t="shared" si="25"/>
        <v>0</v>
      </c>
      <c r="J222">
        <f t="shared" si="25"/>
        <v>0</v>
      </c>
      <c r="K222">
        <f t="shared" si="25"/>
        <v>2.603781672150737</v>
      </c>
      <c r="L222">
        <f t="shared" si="25"/>
        <v>35.56408393090031</v>
      </c>
      <c r="M222">
        <f t="shared" si="25"/>
        <v>15.000000446713068</v>
      </c>
      <c r="N222">
        <f t="shared" si="25"/>
        <v>128.30900998080273</v>
      </c>
      <c r="O222">
        <f t="shared" si="25"/>
        <v>90.165019320721782</v>
      </c>
      <c r="P222">
        <f t="shared" si="25"/>
        <v>70.171180276328329</v>
      </c>
      <c r="Q222">
        <v>0</v>
      </c>
      <c r="R222">
        <f t="shared" si="25"/>
        <v>107.22706483339813</v>
      </c>
      <c r="S222">
        <f t="shared" si="25"/>
        <v>5.8080004775147716</v>
      </c>
      <c r="T222">
        <f t="shared" si="25"/>
        <v>125.09822070938856</v>
      </c>
      <c r="U222">
        <v>0</v>
      </c>
      <c r="V222">
        <v>0</v>
      </c>
      <c r="AL222" s="16">
        <v>36107</v>
      </c>
      <c r="AM222" t="s">
        <v>77</v>
      </c>
      <c r="AN222" s="16" t="s">
        <v>61</v>
      </c>
      <c r="AO222">
        <f t="shared" si="24"/>
        <v>20.787233959462505</v>
      </c>
      <c r="AP222">
        <f t="shared" si="26"/>
        <v>41.57446658776766</v>
      </c>
      <c r="AQ222">
        <f t="shared" si="26"/>
        <v>14.544051425014004</v>
      </c>
      <c r="AR222">
        <v>0</v>
      </c>
      <c r="AS222">
        <v>0</v>
      </c>
      <c r="AT222">
        <v>0</v>
      </c>
      <c r="AU222">
        <f t="shared" si="26"/>
        <v>0</v>
      </c>
      <c r="AV222">
        <f t="shared" si="26"/>
        <v>0.34547188044296312</v>
      </c>
      <c r="AW222">
        <f t="shared" si="26"/>
        <v>8.1391822035262518</v>
      </c>
      <c r="AX222">
        <f t="shared" si="26"/>
        <v>6.8582583294871373</v>
      </c>
      <c r="AY222">
        <f t="shared" si="26"/>
        <v>40.688900276936977</v>
      </c>
      <c r="AZ222">
        <f t="shared" si="26"/>
        <v>26.999012310650642</v>
      </c>
      <c r="BA222">
        <f t="shared" si="26"/>
        <v>26.255574799017143</v>
      </c>
      <c r="BB222">
        <v>0</v>
      </c>
      <c r="BC222">
        <f t="shared" si="26"/>
        <v>24.339687522287143</v>
      </c>
      <c r="BD222">
        <f t="shared" si="26"/>
        <v>19.965000923253474</v>
      </c>
      <c r="BE222">
        <f t="shared" si="26"/>
        <v>48.679375845097105</v>
      </c>
      <c r="BF222">
        <v>0</v>
      </c>
      <c r="BG222">
        <v>0</v>
      </c>
    </row>
    <row r="223" spans="1:59">
      <c r="A223" s="16">
        <v>36109</v>
      </c>
      <c r="B223" t="s">
        <v>78</v>
      </c>
      <c r="C223" s="16" t="s">
        <v>61</v>
      </c>
      <c r="D223">
        <f t="shared" si="23"/>
        <v>137.45394308010586</v>
      </c>
      <c r="E223">
        <f t="shared" si="25"/>
        <v>148.90844798456044</v>
      </c>
      <c r="F223">
        <f t="shared" si="25"/>
        <v>1.2587278820833312</v>
      </c>
      <c r="G223">
        <v>0</v>
      </c>
      <c r="H223">
        <v>0</v>
      </c>
      <c r="I223">
        <f t="shared" si="25"/>
        <v>0</v>
      </c>
      <c r="J223">
        <f t="shared" si="25"/>
        <v>0</v>
      </c>
      <c r="K223">
        <f t="shared" si="25"/>
        <v>17.283169605995287</v>
      </c>
      <c r="L223">
        <f t="shared" si="25"/>
        <v>35.580891694533427</v>
      </c>
      <c r="M223">
        <f t="shared" si="25"/>
        <v>14.999999877254425</v>
      </c>
      <c r="N223">
        <f t="shared" si="25"/>
        <v>112.69390562489755</v>
      </c>
      <c r="O223">
        <f t="shared" si="25"/>
        <v>87.022256190903647</v>
      </c>
      <c r="P223">
        <f t="shared" si="25"/>
        <v>70.392903890833253</v>
      </c>
      <c r="Q223">
        <v>0</v>
      </c>
      <c r="R223">
        <f t="shared" si="25"/>
        <v>131.98594050228368</v>
      </c>
      <c r="S223">
        <f t="shared" si="25"/>
        <v>6.3360000819682947</v>
      </c>
      <c r="T223">
        <f t="shared" si="25"/>
        <v>153.98357122479376</v>
      </c>
      <c r="U223">
        <v>0</v>
      </c>
      <c r="V223">
        <v>0</v>
      </c>
      <c r="AL223" s="16">
        <v>36109</v>
      </c>
      <c r="AM223" t="s">
        <v>78</v>
      </c>
      <c r="AN223" s="16" t="s">
        <v>61</v>
      </c>
      <c r="AO223">
        <f t="shared" si="24"/>
        <v>22.529833552455926</v>
      </c>
      <c r="AP223">
        <f t="shared" si="26"/>
        <v>45.059665139884416</v>
      </c>
      <c r="AQ223">
        <f t="shared" si="26"/>
        <v>15.864930399671493</v>
      </c>
      <c r="AR223">
        <v>0</v>
      </c>
      <c r="AS223">
        <v>0</v>
      </c>
      <c r="AT223">
        <v>0</v>
      </c>
      <c r="AU223">
        <f t="shared" si="26"/>
        <v>0</v>
      </c>
      <c r="AV223">
        <f t="shared" si="26"/>
        <v>2.3031869926945618</v>
      </c>
      <c r="AW223">
        <f t="shared" si="26"/>
        <v>7.5684329566911099</v>
      </c>
      <c r="AX223">
        <f t="shared" si="26"/>
        <v>7.2663825497527421</v>
      </c>
      <c r="AY223">
        <f t="shared" si="26"/>
        <v>34.041725450637728</v>
      </c>
      <c r="AZ223">
        <f t="shared" si="26"/>
        <v>27.397680057413098</v>
      </c>
      <c r="BA223">
        <f t="shared" si="26"/>
        <v>26.610935786207897</v>
      </c>
      <c r="BB223">
        <v>0</v>
      </c>
      <c r="BC223">
        <f t="shared" si="26"/>
        <v>29.942429601082519</v>
      </c>
      <c r="BD223">
        <f t="shared" si="26"/>
        <v>21.780000096670761</v>
      </c>
      <c r="BE223">
        <f t="shared" si="26"/>
        <v>59.884853485920509</v>
      </c>
      <c r="BF223">
        <v>0</v>
      </c>
      <c r="BG223">
        <v>0</v>
      </c>
    </row>
    <row r="224" spans="1:59">
      <c r="A224" s="16">
        <v>36123</v>
      </c>
      <c r="B224" t="s">
        <v>79</v>
      </c>
      <c r="C224" s="16" t="s">
        <v>61</v>
      </c>
      <c r="D224">
        <f t="shared" si="23"/>
        <v>158.45269678668515</v>
      </c>
      <c r="E224">
        <f t="shared" si="25"/>
        <v>171.6570839042833</v>
      </c>
      <c r="F224">
        <f t="shared" si="25"/>
        <v>2.6439001931914077</v>
      </c>
      <c r="G224">
        <v>0</v>
      </c>
      <c r="H224">
        <v>0</v>
      </c>
      <c r="I224">
        <f t="shared" si="25"/>
        <v>0</v>
      </c>
      <c r="J224">
        <f t="shared" si="25"/>
        <v>0</v>
      </c>
      <c r="K224">
        <f t="shared" si="25"/>
        <v>18.19214565845742</v>
      </c>
      <c r="L224">
        <f t="shared" si="25"/>
        <v>36.812686045733962</v>
      </c>
      <c r="M224">
        <f t="shared" si="25"/>
        <v>15.000000059454623</v>
      </c>
      <c r="N224">
        <f t="shared" si="25"/>
        <v>108.9826623805655</v>
      </c>
      <c r="O224">
        <f t="shared" si="25"/>
        <v>71.139863977405284</v>
      </c>
      <c r="P224">
        <f t="shared" si="25"/>
        <v>73.331724828672577</v>
      </c>
      <c r="Q224">
        <v>0</v>
      </c>
      <c r="R224">
        <f t="shared" si="25"/>
        <v>123.82888417298659</v>
      </c>
      <c r="S224">
        <f t="shared" si="25"/>
        <v>6.5471998712016202</v>
      </c>
      <c r="T224">
        <f t="shared" si="25"/>
        <v>144.46703971246254</v>
      </c>
      <c r="U224">
        <v>0</v>
      </c>
      <c r="V224">
        <v>0</v>
      </c>
      <c r="AL224" s="16">
        <v>36123</v>
      </c>
      <c r="AM224" t="s">
        <v>79</v>
      </c>
      <c r="AN224" s="16" t="s">
        <v>61</v>
      </c>
      <c r="AO224">
        <f t="shared" si="24"/>
        <v>25.85089494780371</v>
      </c>
      <c r="AP224">
        <f t="shared" si="26"/>
        <v>51.701788225241913</v>
      </c>
      <c r="AQ224">
        <f t="shared" si="26"/>
        <v>15.926287980220344</v>
      </c>
      <c r="AR224">
        <v>0</v>
      </c>
      <c r="AS224">
        <v>0</v>
      </c>
      <c r="AT224">
        <v>0</v>
      </c>
      <c r="AU224">
        <f t="shared" si="26"/>
        <v>0</v>
      </c>
      <c r="AV224">
        <f t="shared" si="26"/>
        <v>3.4314337681270302</v>
      </c>
      <c r="AW224">
        <f t="shared" si="26"/>
        <v>13.058500936490004</v>
      </c>
      <c r="AX224">
        <f t="shared" si="26"/>
        <v>8.4610762275245559</v>
      </c>
      <c r="AY224">
        <f t="shared" si="26"/>
        <v>26.730919677111277</v>
      </c>
      <c r="AZ224">
        <f t="shared" si="26"/>
        <v>30.820800827602923</v>
      </c>
      <c r="BA224">
        <f t="shared" si="26"/>
        <v>28.91478802391352</v>
      </c>
      <c r="BB224">
        <v>0</v>
      </c>
      <c r="BC224">
        <f t="shared" si="26"/>
        <v>28.095606463238784</v>
      </c>
      <c r="BD224">
        <f t="shared" si="26"/>
        <v>22.506000742297541</v>
      </c>
      <c r="BE224">
        <f t="shared" si="26"/>
        <v>61.202873433774158</v>
      </c>
      <c r="BF224">
        <v>0</v>
      </c>
      <c r="BG224">
        <v>0</v>
      </c>
    </row>
    <row r="228" spans="2:39" ht="30">
      <c r="B228" s="3" t="s">
        <v>42</v>
      </c>
      <c r="C228" s="3" t="s">
        <v>22</v>
      </c>
      <c r="D228" s="3" t="s">
        <v>43</v>
      </c>
      <c r="E228" s="3" t="s">
        <v>23</v>
      </c>
      <c r="F228" s="3" t="s">
        <v>44</v>
      </c>
      <c r="G228" s="3" t="s">
        <v>24</v>
      </c>
      <c r="H228" s="3" t="s">
        <v>45</v>
      </c>
      <c r="I228" s="3" t="s">
        <v>25</v>
      </c>
      <c r="J228" s="3" t="s">
        <v>46</v>
      </c>
      <c r="K228" s="3" t="s">
        <v>26</v>
      </c>
      <c r="L228" s="3" t="s">
        <v>47</v>
      </c>
      <c r="M228" s="3" t="s">
        <v>27</v>
      </c>
      <c r="N228" s="3" t="s">
        <v>48</v>
      </c>
      <c r="O228" s="3" t="s">
        <v>28</v>
      </c>
      <c r="P228" s="3" t="s">
        <v>49</v>
      </c>
      <c r="Q228" s="3" t="s">
        <v>29</v>
      </c>
      <c r="R228" s="3" t="s">
        <v>50</v>
      </c>
      <c r="S228" s="3" t="s">
        <v>30</v>
      </c>
      <c r="T228" s="3" t="s">
        <v>51</v>
      </c>
      <c r="U228" s="3" t="s">
        <v>31</v>
      </c>
      <c r="V228" s="3" t="s">
        <v>52</v>
      </c>
      <c r="W228" s="3" t="s">
        <v>32</v>
      </c>
      <c r="X228" s="3" t="s">
        <v>53</v>
      </c>
      <c r="Y228" s="3" t="s">
        <v>33</v>
      </c>
      <c r="Z228" s="3" t="s">
        <v>54</v>
      </c>
      <c r="AA228" s="3" t="s">
        <v>34</v>
      </c>
      <c r="AB228" s="3" t="s">
        <v>55</v>
      </c>
      <c r="AC228" s="3" t="s">
        <v>35</v>
      </c>
      <c r="AD228" s="3" t="s">
        <v>56</v>
      </c>
      <c r="AE228" s="3" t="s">
        <v>36</v>
      </c>
      <c r="AF228" s="3" t="s">
        <v>57</v>
      </c>
      <c r="AG228" s="3" t="s">
        <v>37</v>
      </c>
      <c r="AH228" s="3" t="s">
        <v>58</v>
      </c>
      <c r="AI228" s="3" t="s">
        <v>38</v>
      </c>
      <c r="AJ228" s="3" t="s">
        <v>59</v>
      </c>
      <c r="AK228" s="3" t="s">
        <v>39</v>
      </c>
      <c r="AL228" s="3" t="s">
        <v>60</v>
      </c>
      <c r="AM228" s="3" t="s">
        <v>40</v>
      </c>
    </row>
  </sheetData>
  <dataValidations count="2">
    <dataValidation type="list" allowBlank="1" showInputMessage="1" showErrorMessage="1" sqref="Z2:Z3 BK2:BK3">
      <formula1>"gom,gwm,lhy,mch,mtg,nch,ntg,oac,ohy,pas,sch,scl,sgg,sgs,som,soy,swm,cch,ctg"</formula1>
    </dataValidation>
    <dataValidation type="list" allowBlank="1" showInputMessage="1" showErrorMessage="1" sqref="Z1 BK1">
      <formula1>$B$228:$AM$228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mjohnston</cp:lastModifiedBy>
  <dcterms:created xsi:type="dcterms:W3CDTF">2016-07-06T15:13:08Z</dcterms:created>
  <dcterms:modified xsi:type="dcterms:W3CDTF">2016-07-19T12:38:23Z</dcterms:modified>
</cp:coreProperties>
</file>